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tinj\Desktop\"/>
    </mc:Choice>
  </mc:AlternateContent>
  <xr:revisionPtr revIDLastSave="0" documentId="8_{24D39D89-1AEB-4783-B2E8-8CE212383127}" xr6:coauthVersionLast="28" xr6:coauthVersionMax="28" xr10:uidLastSave="{00000000-0000-0000-0000-000000000000}"/>
  <bookViews>
    <workbookView xWindow="0" yWindow="0" windowWidth="16410" windowHeight="7530" activeTab="2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</sheets>
  <calcPr calcId="171027"/>
</workbook>
</file>

<file path=xl/calcChain.xml><?xml version="1.0" encoding="utf-8"?>
<calcChain xmlns="http://schemas.openxmlformats.org/spreadsheetml/2006/main">
  <c r="D6" i="6" l="1"/>
  <c r="B6" i="6"/>
  <c r="B31" i="4"/>
  <c r="B18" i="4"/>
  <c r="B5" i="4"/>
  <c r="B35" i="3"/>
  <c r="B23" i="3"/>
  <c r="C61" i="1"/>
  <c r="C60" i="1"/>
  <c r="C59" i="1"/>
  <c r="C58" i="1"/>
  <c r="C57" i="1"/>
  <c r="C56" i="1"/>
  <c r="C55" i="1"/>
  <c r="C54" i="1"/>
  <c r="D54" i="1" s="1"/>
  <c r="D55" i="1" s="1"/>
  <c r="D56" i="1" s="1"/>
  <c r="D57" i="1" s="1"/>
  <c r="D58" i="1" s="1"/>
  <c r="D59" i="1" s="1"/>
  <c r="D60" i="1" s="1"/>
  <c r="D61" i="1" s="1"/>
</calcChain>
</file>

<file path=xl/sharedStrings.xml><?xml version="1.0" encoding="utf-8"?>
<sst xmlns="http://schemas.openxmlformats.org/spreadsheetml/2006/main" count="610" uniqueCount="262">
  <si>
    <t>Problem 15-1</t>
  </si>
  <si>
    <t>Debt</t>
  </si>
  <si>
    <t>(Given Data)</t>
  </si>
  <si>
    <t>Equity</t>
  </si>
  <si>
    <t>Capital Budget</t>
  </si>
  <si>
    <t>Equity Retained</t>
  </si>
  <si>
    <t>(Use a formula)</t>
  </si>
  <si>
    <t>Net Income</t>
  </si>
  <si>
    <t>Additions to Retained Earnings</t>
  </si>
  <si>
    <t>Earnings Remaining</t>
  </si>
  <si>
    <t>Dividend Payout Ratio (ANSWER)</t>
  </si>
  <si>
    <t>Problem 15-2</t>
  </si>
  <si>
    <t>Price of Stock =</t>
  </si>
  <si>
    <t>Stock Split = 3/2 or</t>
  </si>
  <si>
    <t>Stock Price after Stock Split =</t>
  </si>
  <si>
    <t>Problem 15-4</t>
  </si>
  <si>
    <t>Dividend per share after split =</t>
  </si>
  <si>
    <t>5/1 Stock Split</t>
  </si>
  <si>
    <t>9% increase over last years pre-split dividend</t>
  </si>
  <si>
    <t>Equivalent Pre-Split Dividend =</t>
  </si>
  <si>
    <t>Last year's Dividend =</t>
  </si>
  <si>
    <t>Problem 16-1</t>
  </si>
  <si>
    <t>Sales</t>
  </si>
  <si>
    <t>Inventory</t>
  </si>
  <si>
    <t>Receivables</t>
  </si>
  <si>
    <t>Payables</t>
  </si>
  <si>
    <t>Cost of Goods Sold = 80% of Sales</t>
  </si>
  <si>
    <t>Finance Rate</t>
  </si>
  <si>
    <t>Days in a Year</t>
  </si>
  <si>
    <t>Inventory Conversion Period</t>
  </si>
  <si>
    <t>Days</t>
  </si>
  <si>
    <t>Average Collection Period</t>
  </si>
  <si>
    <t>Payables Deferral Period</t>
  </si>
  <si>
    <t>Cash Conversion Cycle = (ANSWER)</t>
  </si>
  <si>
    <t>Problem 16-2</t>
  </si>
  <si>
    <t>Days Sales Outstanding = (ANSWER)</t>
  </si>
  <si>
    <t>Problem 16-3</t>
  </si>
  <si>
    <t>Purchases</t>
  </si>
  <si>
    <t>Additional Credit if they forego discounts</t>
  </si>
  <si>
    <t>Nominal Cost of Credit</t>
  </si>
  <si>
    <t>Effective Cost of Credit</t>
  </si>
  <si>
    <t>(Use a formula: Note use the ^ for the power of)</t>
  </si>
  <si>
    <t>Problem 16-4a</t>
  </si>
  <si>
    <t>Cash Conversion Cycle</t>
  </si>
  <si>
    <t>Problem 16-4b</t>
  </si>
  <si>
    <t>Annual Sales</t>
  </si>
  <si>
    <t>(Hint: You will use data from Problem 16-4a)</t>
  </si>
  <si>
    <t xml:space="preserve">Investment in Receivables </t>
  </si>
  <si>
    <t>Problem 13-1a</t>
  </si>
  <si>
    <t>Project X NPV- Very Successful</t>
  </si>
  <si>
    <t>Project X NPV- Less Successful</t>
  </si>
  <si>
    <t>WACC ( or RATE):</t>
  </si>
  <si>
    <t>(Note: Fill in all Given Data)</t>
  </si>
  <si>
    <t>Year 0</t>
  </si>
  <si>
    <t>Year 1</t>
  </si>
  <si>
    <t>Year 2</t>
  </si>
  <si>
    <t>Year 3</t>
  </si>
  <si>
    <t>NPV</t>
  </si>
  <si>
    <t>Expected NPV =</t>
  </si>
  <si>
    <t>Problem 14-1</t>
  </si>
  <si>
    <t>Fixed Operating Costs</t>
  </si>
  <si>
    <t>Variable Costs</t>
  </si>
  <si>
    <t xml:space="preserve">Sales Price </t>
  </si>
  <si>
    <t>(ANSWER) (Note: Use formula)</t>
  </si>
  <si>
    <t>Units</t>
  </si>
  <si>
    <t>Problem 14-3a</t>
  </si>
  <si>
    <t>Probability &gt;</t>
  </si>
  <si>
    <t>Firm C: EPS</t>
  </si>
  <si>
    <t>(Note: The entire inputs of the formula can go in the one answer cell)</t>
  </si>
  <si>
    <t>Problem 14-4</t>
  </si>
  <si>
    <t>Assets</t>
  </si>
  <si>
    <t>Beta</t>
  </si>
  <si>
    <t>Tax Rate</t>
  </si>
  <si>
    <t>(Use a formula: Note: Take the answer out 4 decimal places)</t>
  </si>
  <si>
    <t>Problem 14-5b</t>
  </si>
  <si>
    <t>FIRM: LL</t>
  </si>
  <si>
    <t>Debt Ratio</t>
  </si>
  <si>
    <t>Interest Rate on Debt</t>
  </si>
  <si>
    <t>Debt ($ amount)</t>
  </si>
  <si>
    <t xml:space="preserve">Equity </t>
  </si>
  <si>
    <t>(Use a formula: Note: Assets = Debt (or Liabilities) + Equity)</t>
  </si>
  <si>
    <t>EBIT</t>
  </si>
  <si>
    <t xml:space="preserve">Interest </t>
  </si>
  <si>
    <t>EBT</t>
  </si>
  <si>
    <t>Tax (40%)</t>
  </si>
  <si>
    <t>Net income</t>
  </si>
  <si>
    <t>Return on Equity (ANSWER)</t>
  </si>
  <si>
    <t>(Use a formula: Bring the answer out 2 decimal places)</t>
  </si>
  <si>
    <t>FIRM: HL</t>
  </si>
  <si>
    <t>Problem 14-5c</t>
  </si>
  <si>
    <t>Problem 11-1</t>
  </si>
  <si>
    <t>Year 4</t>
  </si>
  <si>
    <t>Year 5</t>
  </si>
  <si>
    <t>Year 6</t>
  </si>
  <si>
    <t>Year 7</t>
  </si>
  <si>
    <t>Year 8</t>
  </si>
  <si>
    <t>NPV (ANSWER)</t>
  </si>
  <si>
    <t>Problem 11-2</t>
  </si>
  <si>
    <t>IRR (ANSWER)</t>
  </si>
  <si>
    <t>Problem 11-3</t>
  </si>
  <si>
    <t>WACC</t>
  </si>
  <si>
    <t>MIRR (ANSWER)</t>
  </si>
  <si>
    <t>Problem 11-4</t>
  </si>
  <si>
    <t>Payback Period (ANSWER)</t>
  </si>
  <si>
    <t>Problem 11-5</t>
  </si>
  <si>
    <t>Period</t>
  </si>
  <si>
    <t>Annual Cash Flows</t>
  </si>
  <si>
    <t xml:space="preserve">     Cash Flows (Discounted at 12%)  </t>
  </si>
  <si>
    <t xml:space="preserve"> Cumulative</t>
  </si>
  <si>
    <t>Discounted Payback Period (ANSWER)</t>
  </si>
  <si>
    <t>(Note: Assume all cash flows used in the formula are positive)</t>
  </si>
  <si>
    <t>Problem 11-6a</t>
  </si>
  <si>
    <t>Project A (5% WACC)</t>
  </si>
  <si>
    <t>Project A (10% WACC)</t>
  </si>
  <si>
    <t>Project A (15% WACC)</t>
  </si>
  <si>
    <t>Project B (5% WACC)</t>
  </si>
  <si>
    <t>Project B (10% WACC)</t>
  </si>
  <si>
    <t>Project B (15% WACC)</t>
  </si>
  <si>
    <t>Problem 12-1a</t>
  </si>
  <si>
    <t>Equipment</t>
  </si>
  <si>
    <t>NWC Investment</t>
  </si>
  <si>
    <t>Initial Investment Outlay (ANSWER)</t>
  </si>
  <si>
    <t>Problem 12-2a</t>
  </si>
  <si>
    <t>Sales Revenues</t>
  </si>
  <si>
    <t>Operating Costs</t>
  </si>
  <si>
    <t>Depreciation</t>
  </si>
  <si>
    <t>Operating Income Before Taxes</t>
  </si>
  <si>
    <t>Taxes (40%)</t>
  </si>
  <si>
    <t>Operating Income After Taxes</t>
  </si>
  <si>
    <t>Add Back Depreciation</t>
  </si>
  <si>
    <t>Net Cash Flow (ANSWER)</t>
  </si>
  <si>
    <t>Problem 12-2c</t>
  </si>
  <si>
    <t>Taxes (30%)</t>
  </si>
  <si>
    <t>Problem 12-3</t>
  </si>
  <si>
    <t>% of Equipment Depreciated</t>
  </si>
  <si>
    <t>Amount Equipment can sell for today</t>
  </si>
  <si>
    <t>Equipment's Original Cost</t>
  </si>
  <si>
    <t>Depreciation (80%)</t>
  </si>
  <si>
    <t>Book Value</t>
  </si>
  <si>
    <t>Gain on Sale</t>
  </si>
  <si>
    <t>Tax on Gain</t>
  </si>
  <si>
    <t>After Tax Net Salvage Value (ANSWER)</t>
  </si>
  <si>
    <t>Problem 19-1</t>
  </si>
  <si>
    <t xml:space="preserve">British pounds sell for </t>
  </si>
  <si>
    <t>U.S. per pouind</t>
  </si>
  <si>
    <t>Pound per Dollar: (ANSWER)</t>
  </si>
  <si>
    <t>(Bring answer out 4 decimals)</t>
  </si>
  <si>
    <t>Problem 19-2</t>
  </si>
  <si>
    <t>Cross Rate =( Dollars/Shekels times Yen/Dollar)</t>
  </si>
  <si>
    <t>$1 =</t>
  </si>
  <si>
    <t>Shekels (Given Data)</t>
  </si>
  <si>
    <t>Yen (Given Data)</t>
  </si>
  <si>
    <t>Yen per Shekel (ANSWER)</t>
  </si>
  <si>
    <t>Problem 19-4</t>
  </si>
  <si>
    <t>$ (Given Data)</t>
  </si>
  <si>
    <t>Euros (Given Data)</t>
  </si>
  <si>
    <t>1 Euro = (ANSWER)</t>
  </si>
  <si>
    <t xml:space="preserve">Dollars </t>
  </si>
  <si>
    <t>(Use a formula: Bring answer out 4 decimals)</t>
  </si>
  <si>
    <t>1 Dollar = (ANSWER)</t>
  </si>
  <si>
    <t xml:space="preserve">Euros </t>
  </si>
  <si>
    <t>Problem 19-7</t>
  </si>
  <si>
    <t>Value of 1 Krone Today =</t>
  </si>
  <si>
    <t>Appreciation (10%)</t>
  </si>
  <si>
    <t>Value Tomorrow</t>
  </si>
  <si>
    <t>Krones Per Dollar (ANSWER)</t>
  </si>
  <si>
    <t>Problem 19-8</t>
  </si>
  <si>
    <t>Krona per Dollar =</t>
  </si>
  <si>
    <t>Dallar per Pound =</t>
  </si>
  <si>
    <t>Kronas per Pound = (ANSWER)</t>
  </si>
  <si>
    <t>Problem 19-11</t>
  </si>
  <si>
    <t>Number of Pesos that is = to 1 Dollar</t>
  </si>
  <si>
    <t>Compact Disc cost =</t>
  </si>
  <si>
    <t>Price of the compact disc in Mexico = (ANSWER)</t>
  </si>
  <si>
    <t>Problem 17-1</t>
  </si>
  <si>
    <t>Sales (2008)</t>
  </si>
  <si>
    <t>Sales (2009)</t>
  </si>
  <si>
    <t>Sales increase from 2008 to 2009</t>
  </si>
  <si>
    <t>Current Liabilities</t>
  </si>
  <si>
    <t>Liabilities that increase spontaneoulsy with sales</t>
  </si>
  <si>
    <t>After-Tax Profit Margin</t>
  </si>
  <si>
    <t>Retention Ratio</t>
  </si>
  <si>
    <t>Additional Funds Needed</t>
  </si>
  <si>
    <t>Problem 17-2</t>
  </si>
  <si>
    <t>Problem 17-3</t>
  </si>
  <si>
    <t>(Figure out)</t>
  </si>
  <si>
    <t>Problem 17-4a</t>
  </si>
  <si>
    <t>Interest</t>
  </si>
  <si>
    <t>Net Income (ANSWER)</t>
  </si>
  <si>
    <t>Dividends (33.33%)</t>
  </si>
  <si>
    <t>AdditIons to Retained Earnings</t>
  </si>
  <si>
    <t>Increase In Sales</t>
  </si>
  <si>
    <t>Year End Operating Costs</t>
  </si>
  <si>
    <t>Dividend Payout Rate</t>
  </si>
  <si>
    <t>Problem 17-5a</t>
  </si>
  <si>
    <t>Fixed Assets</t>
  </si>
  <si>
    <t>Fixed Assets Operating Capacity</t>
  </si>
  <si>
    <t>Full Capacity Sales (ANSWER)</t>
  </si>
  <si>
    <t>Problem 17-6</t>
  </si>
  <si>
    <t>Sales =</t>
  </si>
  <si>
    <t>(Given Data in millions)</t>
  </si>
  <si>
    <t>Growth Rate =</t>
  </si>
  <si>
    <t>Sales This year will =</t>
  </si>
  <si>
    <t>(in millions)</t>
  </si>
  <si>
    <t>Year-End Inventory = (ANSWER)</t>
  </si>
  <si>
    <t>Inventory Turnover Ratio = (ANSWER)</t>
  </si>
  <si>
    <t>Problem 18-1</t>
  </si>
  <si>
    <t xml:space="preserve">Call Option Market Price = </t>
  </si>
  <si>
    <t>Stock Price =</t>
  </si>
  <si>
    <t xml:space="preserve">Option Exercise Price = </t>
  </si>
  <si>
    <t>A. Exercise value of the call option =</t>
  </si>
  <si>
    <t>B. Premium on the option =</t>
  </si>
  <si>
    <t>Problem 18-2</t>
  </si>
  <si>
    <t>Exercise Value =</t>
  </si>
  <si>
    <t>Premium on the option =</t>
  </si>
  <si>
    <t>Option's Market Value =</t>
  </si>
  <si>
    <t>Stock's Current Price =</t>
  </si>
  <si>
    <t>Problem 20-1</t>
  </si>
  <si>
    <t>Current assets</t>
  </si>
  <si>
    <t>Fixed assets</t>
  </si>
  <si>
    <t xml:space="preserve">  Total assets</t>
  </si>
  <si>
    <t xml:space="preserve">  Total claims</t>
  </si>
  <si>
    <t>Equipment Costs or Cost to borrow to buy it</t>
  </si>
  <si>
    <t xml:space="preserve">Debt Ratio if the company PURCHASES the equipment </t>
  </si>
  <si>
    <t>(Bring answer out 2 decimal places)</t>
  </si>
  <si>
    <t>Debt Ratio if the company LEASES the equipment</t>
  </si>
  <si>
    <t>Problem 20-2</t>
  </si>
  <si>
    <t>Value of the first issued bond =</t>
  </si>
  <si>
    <t>Value of second issued bond = (Answer will go in cell B29)</t>
  </si>
  <si>
    <t>(Hint: Download the Excel Example spreadsheet and study Example #11)</t>
  </si>
  <si>
    <t xml:space="preserve">Settlement </t>
  </si>
  <si>
    <t>(Think of Settlement as the beginning of the duration of the bond)</t>
  </si>
  <si>
    <t xml:space="preserve">Maturity </t>
  </si>
  <si>
    <t>(Think of Settlement as the end of the duration of the bond)</t>
  </si>
  <si>
    <t>Rate</t>
  </si>
  <si>
    <t>(Coupon Rate)</t>
  </si>
  <si>
    <t>YTM</t>
  </si>
  <si>
    <t>(Yield to Maturity or Required Rate fo Return)</t>
  </si>
  <si>
    <t>Redemption</t>
  </si>
  <si>
    <t>(Bonds Face Value, Par Value, or Fair Price; Note that is is $100, not $1,000. You make the adjustments by multiplying the answer by 10.)</t>
  </si>
  <si>
    <t>Frequency</t>
  </si>
  <si>
    <t>(If coupon payments are semiannul, you input in a 2. If it is annual, then you input a 1)</t>
  </si>
  <si>
    <t>Basis</t>
  </si>
  <si>
    <t>(Always leave it blank)</t>
  </si>
  <si>
    <t>Bond Price</t>
  </si>
  <si>
    <t>(The answer. But you need to multiply it by 10 to get the actual bond price.)</t>
  </si>
  <si>
    <t>Multiply by 10</t>
  </si>
  <si>
    <t>(Microsoft gives the bond price in 2 digits like in cell B28. You need to multiply it by 10 to get the actual bond price)</t>
  </si>
  <si>
    <t>Value of Warrants =</t>
  </si>
  <si>
    <t>Problem 20-3</t>
  </si>
  <si>
    <t>Par Value =</t>
  </si>
  <si>
    <t>Conversion Price =</t>
  </si>
  <si>
    <t>Conversion Ratio =</t>
  </si>
  <si>
    <t>Shares (Use a formula)</t>
  </si>
  <si>
    <t>Problem 20-6a</t>
  </si>
  <si>
    <t>Price of Stock</t>
  </si>
  <si>
    <t xml:space="preserve">Exercise Value </t>
  </si>
  <si>
    <t>Price of Stock = $18 so Exercise Value =</t>
  </si>
  <si>
    <t>Price of Stock = $21 so Exercise Value =</t>
  </si>
  <si>
    <t>Price of Stock = $25 so Exercise Value =</t>
  </si>
  <si>
    <t>Price of Stock = $70 so Exercise Value =</t>
  </si>
  <si>
    <t>Exercise Price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</si>
</sst>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&quot;$&quot;#,##0.00"/>
    <numFmt numFmtId="166" formatCode="&quot;$&quot;#,##0"/>
    <numFmt numFmtId="167" formatCode="&quot;$&quot;#,##0.000_);[Red]\(&quot;$&quot;#,##0.000\)"/>
    <numFmt numFmtId="168" formatCode="0.0000"/>
    <numFmt numFmtId="169" formatCode="&quot;$&quot;#,##0.0000_);\(&quot;$&quot;#,##0.0000\)"/>
    <numFmt numFmtId="170" formatCode="m/d/yy"/>
  </numFmts>
  <fonts count="22" x14ac:knownFonts="1">
    <font>
      <sz val="10"/>
      <color rgb="FF000000"/>
      <name val="Arial"/>
    </font>
    <font>
      <b/>
      <u/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sz val="10"/>
      <color rgb="FFC0C0C0"/>
      <name val="Arial"/>
    </font>
    <font>
      <sz val="12"/>
      <color rgb="FF000000"/>
      <name val="Times New Roman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6" fontId="3" fillId="0" borderId="1" xfId="0" applyNumberFormat="1" applyFont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3" fillId="2" borderId="1" xfId="0" applyNumberFormat="1" applyFont="1" applyFill="1" applyBorder="1" applyAlignment="1">
      <alignment horizontal="center"/>
    </xf>
    <xf numFmtId="5" fontId="4" fillId="0" borderId="1" xfId="0" applyNumberFormat="1" applyFont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0" fontId="8" fillId="0" borderId="0" xfId="0" applyFont="1" applyAlignment="1"/>
    <xf numFmtId="3" fontId="9" fillId="2" borderId="1" xfId="0" applyNumberFormat="1" applyFont="1" applyFill="1" applyBorder="1" applyAlignment="1">
      <alignment horizontal="center"/>
    </xf>
    <xf numFmtId="6" fontId="10" fillId="2" borderId="1" xfId="0" applyNumberFormat="1" applyFont="1" applyFill="1" applyBorder="1" applyAlignment="1">
      <alignment horizontal="center"/>
    </xf>
    <xf numFmtId="16" fontId="11" fillId="0" borderId="0" xfId="0" applyNumberFormat="1" applyFont="1" applyAlignment="1"/>
    <xf numFmtId="4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7" fontId="3" fillId="0" borderId="1" xfId="0" applyNumberFormat="1" applyFont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38" fontId="3" fillId="2" borderId="1" xfId="0" applyNumberFormat="1" applyFont="1" applyFill="1" applyBorder="1" applyAlignment="1">
      <alignment horizontal="center"/>
    </xf>
    <xf numFmtId="8" fontId="16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8" fontId="1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6" fontId="19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70" fontId="3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7" fontId="21" fillId="2" borderId="1" xfId="0" applyNumberFormat="1" applyFont="1" applyFill="1" applyBorder="1" applyAlignment="1">
      <alignment horizontal="center"/>
    </xf>
    <xf numFmtId="7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/>
  </sheetViews>
  <sheetFormatPr defaultColWidth="14.42578125" defaultRowHeight="15" customHeight="1" x14ac:dyDescent="0.2"/>
  <cols>
    <col min="1" max="1" width="37" customWidth="1"/>
    <col min="2" max="2" width="21" customWidth="1"/>
    <col min="3" max="3" width="30.42578125" customWidth="1"/>
    <col min="4" max="4" width="21.7109375" customWidth="1"/>
    <col min="5" max="5" width="13.7109375" customWidth="1"/>
    <col min="6" max="26" width="8" customWidth="1"/>
  </cols>
  <sheetData>
    <row r="1" spans="1:3" ht="12.75" customHeight="1" x14ac:dyDescent="0.2">
      <c r="A1" s="39" t="s">
        <v>90</v>
      </c>
    </row>
    <row r="2" spans="1:3" ht="12.75" customHeight="1" x14ac:dyDescent="0.2">
      <c r="C2" t="s">
        <v>52</v>
      </c>
    </row>
    <row r="3" spans="1:3" ht="12.75" customHeight="1" x14ac:dyDescent="0.2">
      <c r="A3" s="3" t="s">
        <v>51</v>
      </c>
      <c r="B3" s="4"/>
      <c r="C3" t="s">
        <v>2</v>
      </c>
    </row>
    <row r="4" spans="1:3" ht="12.75" customHeight="1" x14ac:dyDescent="0.2">
      <c r="A4" s="3" t="s">
        <v>53</v>
      </c>
      <c r="B4" s="16"/>
      <c r="C4" t="s">
        <v>2</v>
      </c>
    </row>
    <row r="5" spans="1:3" ht="12.75" customHeight="1" x14ac:dyDescent="0.2">
      <c r="A5" s="3" t="s">
        <v>54</v>
      </c>
      <c r="B5" s="17"/>
      <c r="C5" t="s">
        <v>2</v>
      </c>
    </row>
    <row r="6" spans="1:3" ht="12.75" customHeight="1" x14ac:dyDescent="0.2">
      <c r="A6" s="3" t="s">
        <v>55</v>
      </c>
      <c r="B6" s="17"/>
      <c r="C6" t="s">
        <v>2</v>
      </c>
    </row>
    <row r="7" spans="1:3" ht="12.75" customHeight="1" x14ac:dyDescent="0.2">
      <c r="A7" s="3" t="s">
        <v>56</v>
      </c>
      <c r="B7" s="17"/>
      <c r="C7" t="s">
        <v>2</v>
      </c>
    </row>
    <row r="8" spans="1:3" ht="12.75" customHeight="1" x14ac:dyDescent="0.2">
      <c r="A8" s="3" t="s">
        <v>91</v>
      </c>
      <c r="B8" s="17"/>
      <c r="C8" t="s">
        <v>2</v>
      </c>
    </row>
    <row r="9" spans="1:3" ht="12.75" customHeight="1" x14ac:dyDescent="0.2">
      <c r="A9" s="3" t="s">
        <v>92</v>
      </c>
      <c r="B9" s="17"/>
      <c r="C9" t="s">
        <v>2</v>
      </c>
    </row>
    <row r="10" spans="1:3" ht="12.75" customHeight="1" x14ac:dyDescent="0.2">
      <c r="A10" s="3" t="s">
        <v>93</v>
      </c>
      <c r="B10" s="17"/>
      <c r="C10" t="s">
        <v>2</v>
      </c>
    </row>
    <row r="11" spans="1:3" ht="12.75" customHeight="1" x14ac:dyDescent="0.2">
      <c r="A11" s="3" t="s">
        <v>94</v>
      </c>
      <c r="B11" s="17"/>
      <c r="C11" t="s">
        <v>2</v>
      </c>
    </row>
    <row r="12" spans="1:3" ht="12.75" customHeight="1" x14ac:dyDescent="0.2">
      <c r="A12" s="3" t="s">
        <v>95</v>
      </c>
      <c r="B12" s="17"/>
      <c r="C12" t="s">
        <v>2</v>
      </c>
    </row>
    <row r="13" spans="1:3" ht="12.75" customHeight="1" x14ac:dyDescent="0.2">
      <c r="A13" s="3" t="s">
        <v>96</v>
      </c>
      <c r="B13" s="12"/>
      <c r="C13" t="s">
        <v>6</v>
      </c>
    </row>
    <row r="14" spans="1:3" ht="12.75" customHeight="1" x14ac:dyDescent="0.2">
      <c r="A14" s="13"/>
      <c r="B14" s="18"/>
    </row>
    <row r="15" spans="1:3" ht="12.75" customHeight="1" x14ac:dyDescent="0.2">
      <c r="A15" s="15"/>
      <c r="B15" s="18"/>
    </row>
    <row r="16" spans="1:3" ht="12.75" customHeight="1" x14ac:dyDescent="0.2">
      <c r="A16" s="39" t="s">
        <v>97</v>
      </c>
      <c r="B16" s="40"/>
    </row>
    <row r="17" spans="1:3" ht="12.75" customHeight="1" x14ac:dyDescent="0.2">
      <c r="A17" s="3"/>
      <c r="B17" s="41"/>
      <c r="C17" t="s">
        <v>52</v>
      </c>
    </row>
    <row r="18" spans="1:3" ht="12.75" customHeight="1" x14ac:dyDescent="0.2">
      <c r="A18" s="3" t="s">
        <v>53</v>
      </c>
      <c r="B18" s="16"/>
      <c r="C18" t="s">
        <v>2</v>
      </c>
    </row>
    <row r="19" spans="1:3" ht="12.75" customHeight="1" x14ac:dyDescent="0.2">
      <c r="A19" s="3" t="s">
        <v>54</v>
      </c>
      <c r="B19" s="17"/>
      <c r="C19" t="s">
        <v>2</v>
      </c>
    </row>
    <row r="20" spans="1:3" ht="12.75" customHeight="1" x14ac:dyDescent="0.2">
      <c r="A20" s="3" t="s">
        <v>55</v>
      </c>
      <c r="B20" s="17"/>
      <c r="C20" t="s">
        <v>2</v>
      </c>
    </row>
    <row r="21" spans="1:3" ht="12.75" customHeight="1" x14ac:dyDescent="0.2">
      <c r="A21" s="3" t="s">
        <v>56</v>
      </c>
      <c r="B21" s="17"/>
      <c r="C21" t="s">
        <v>2</v>
      </c>
    </row>
    <row r="22" spans="1:3" ht="12.75" customHeight="1" x14ac:dyDescent="0.2">
      <c r="A22" s="3" t="s">
        <v>91</v>
      </c>
      <c r="B22" s="17"/>
      <c r="C22" t="s">
        <v>2</v>
      </c>
    </row>
    <row r="23" spans="1:3" ht="12.75" customHeight="1" x14ac:dyDescent="0.2">
      <c r="A23" s="3" t="s">
        <v>92</v>
      </c>
      <c r="B23" s="17"/>
      <c r="C23" t="s">
        <v>2</v>
      </c>
    </row>
    <row r="24" spans="1:3" ht="12.75" customHeight="1" x14ac:dyDescent="0.2">
      <c r="A24" s="3" t="s">
        <v>93</v>
      </c>
      <c r="B24" s="17"/>
      <c r="C24" t="s">
        <v>2</v>
      </c>
    </row>
    <row r="25" spans="1:3" ht="12.75" customHeight="1" x14ac:dyDescent="0.2">
      <c r="A25" s="3" t="s">
        <v>94</v>
      </c>
      <c r="B25" s="17"/>
      <c r="C25" t="s">
        <v>2</v>
      </c>
    </row>
    <row r="26" spans="1:3" ht="12.75" customHeight="1" x14ac:dyDescent="0.2">
      <c r="A26" s="3" t="s">
        <v>95</v>
      </c>
      <c r="B26" s="17"/>
      <c r="C26" t="s">
        <v>2</v>
      </c>
    </row>
    <row r="27" spans="1:3" ht="12.75" customHeight="1" x14ac:dyDescent="0.2">
      <c r="A27" s="3" t="s">
        <v>98</v>
      </c>
      <c r="B27" s="8"/>
      <c r="C27" t="s">
        <v>6</v>
      </c>
    </row>
    <row r="28" spans="1:3" ht="12.75" customHeight="1" x14ac:dyDescent="0.2">
      <c r="A28" s="39"/>
      <c r="B28" s="2"/>
    </row>
    <row r="29" spans="1:3" ht="12.75" customHeight="1" x14ac:dyDescent="0.2">
      <c r="A29" s="2"/>
      <c r="B29" s="2"/>
    </row>
    <row r="30" spans="1:3" ht="12.75" customHeight="1" x14ac:dyDescent="0.2">
      <c r="A30" s="39" t="s">
        <v>99</v>
      </c>
      <c r="B30" s="18"/>
    </row>
    <row r="31" spans="1:3" ht="12.75" customHeight="1" x14ac:dyDescent="0.2">
      <c r="A31" s="28"/>
      <c r="B31" s="18"/>
    </row>
    <row r="32" spans="1:3" ht="12.75" customHeight="1" x14ac:dyDescent="0.2">
      <c r="A32" s="3" t="s">
        <v>100</v>
      </c>
      <c r="C32" t="s">
        <v>52</v>
      </c>
    </row>
    <row r="33" spans="1:3" ht="12.75" customHeight="1" x14ac:dyDescent="0.2">
      <c r="A33" s="3" t="s">
        <v>53</v>
      </c>
      <c r="B33" s="16"/>
      <c r="C33" t="s">
        <v>2</v>
      </c>
    </row>
    <row r="34" spans="1:3" ht="12.75" customHeight="1" x14ac:dyDescent="0.2">
      <c r="A34" s="3" t="s">
        <v>54</v>
      </c>
      <c r="B34" s="17"/>
      <c r="C34" t="s">
        <v>2</v>
      </c>
    </row>
    <row r="35" spans="1:3" ht="12.75" customHeight="1" x14ac:dyDescent="0.2">
      <c r="A35" s="3" t="s">
        <v>55</v>
      </c>
      <c r="B35" s="17"/>
      <c r="C35" t="s">
        <v>2</v>
      </c>
    </row>
    <row r="36" spans="1:3" ht="12.75" customHeight="1" x14ac:dyDescent="0.2">
      <c r="A36" s="3" t="s">
        <v>56</v>
      </c>
      <c r="B36" s="17"/>
      <c r="C36" t="s">
        <v>2</v>
      </c>
    </row>
    <row r="37" spans="1:3" ht="12.75" customHeight="1" x14ac:dyDescent="0.2">
      <c r="A37" s="3" t="s">
        <v>91</v>
      </c>
      <c r="B37" s="17"/>
      <c r="C37" t="s">
        <v>2</v>
      </c>
    </row>
    <row r="38" spans="1:3" ht="12.75" customHeight="1" x14ac:dyDescent="0.2">
      <c r="A38" s="3" t="s">
        <v>92</v>
      </c>
      <c r="B38" s="17"/>
      <c r="C38" t="s">
        <v>2</v>
      </c>
    </row>
    <row r="39" spans="1:3" ht="12.75" customHeight="1" x14ac:dyDescent="0.2">
      <c r="A39" s="3" t="s">
        <v>93</v>
      </c>
      <c r="B39" s="17"/>
      <c r="C39" t="s">
        <v>2</v>
      </c>
    </row>
    <row r="40" spans="1:3" ht="12.75" customHeight="1" x14ac:dyDescent="0.2">
      <c r="A40" s="3" t="s">
        <v>94</v>
      </c>
      <c r="B40" s="17"/>
      <c r="C40" t="s">
        <v>2</v>
      </c>
    </row>
    <row r="41" spans="1:3" ht="12.75" customHeight="1" x14ac:dyDescent="0.2">
      <c r="A41" s="3" t="s">
        <v>95</v>
      </c>
      <c r="B41" s="17"/>
      <c r="C41" t="s">
        <v>2</v>
      </c>
    </row>
    <row r="42" spans="1:3" ht="12.75" customHeight="1" x14ac:dyDescent="0.2">
      <c r="A42" s="3" t="s">
        <v>101</v>
      </c>
      <c r="B42" s="8"/>
      <c r="C42" t="s">
        <v>6</v>
      </c>
    </row>
    <row r="43" spans="1:3" ht="12.75" customHeight="1" x14ac:dyDescent="0.2">
      <c r="A43" s="13"/>
      <c r="B43" s="40"/>
    </row>
    <row r="44" spans="1:3" ht="12.75" customHeight="1" x14ac:dyDescent="0.2">
      <c r="A44" s="2"/>
      <c r="B44" s="2"/>
    </row>
    <row r="45" spans="1:3" ht="12.75" customHeight="1" x14ac:dyDescent="0.2">
      <c r="A45" s="39" t="s">
        <v>102</v>
      </c>
      <c r="B45" s="2"/>
    </row>
    <row r="46" spans="1:3" ht="12.75" customHeight="1" x14ac:dyDescent="0.2">
      <c r="A46" s="39"/>
      <c r="B46" s="2"/>
    </row>
    <row r="47" spans="1:3" ht="12.75" customHeight="1" x14ac:dyDescent="0.2">
      <c r="A47" s="3" t="s">
        <v>103</v>
      </c>
      <c r="B47" s="19"/>
      <c r="C47" t="s">
        <v>6</v>
      </c>
    </row>
    <row r="48" spans="1:3" ht="12.75" customHeight="1" x14ac:dyDescent="0.2">
      <c r="A48" s="9"/>
      <c r="B48" s="18"/>
    </row>
    <row r="49" spans="1:5" ht="12.75" customHeight="1" x14ac:dyDescent="0.2">
      <c r="A49" s="29"/>
      <c r="B49" s="18"/>
    </row>
    <row r="50" spans="1:5" ht="12.75" customHeight="1" x14ac:dyDescent="0.2">
      <c r="A50" s="39" t="s">
        <v>104</v>
      </c>
    </row>
    <row r="51" spans="1:5" ht="12.75" customHeight="1" x14ac:dyDescent="0.2">
      <c r="A51" s="2"/>
      <c r="B51" s="2"/>
    </row>
    <row r="52" spans="1:5" ht="12.75" customHeight="1" x14ac:dyDescent="0.2">
      <c r="A52" s="42" t="s">
        <v>105</v>
      </c>
      <c r="B52" s="42" t="s">
        <v>106</v>
      </c>
      <c r="C52" s="42" t="s">
        <v>107</v>
      </c>
      <c r="D52" s="42" t="s">
        <v>108</v>
      </c>
      <c r="E52" s="9"/>
    </row>
    <row r="53" spans="1:5" ht="12.75" customHeight="1" x14ac:dyDescent="0.2">
      <c r="A53" s="17">
        <v>0</v>
      </c>
      <c r="B53" s="6">
        <v>-52125</v>
      </c>
      <c r="C53" s="43">
        <v>-52125</v>
      </c>
      <c r="D53" s="43">
        <v>-52125</v>
      </c>
    </row>
    <row r="54" spans="1:5" ht="12.75" customHeight="1" x14ac:dyDescent="0.2">
      <c r="A54" s="17">
        <v>1</v>
      </c>
      <c r="B54" s="16">
        <v>12000</v>
      </c>
      <c r="C54" s="44">
        <f>PV(0.12,1, ,-B54)</f>
        <v>10714.285714285714</v>
      </c>
      <c r="D54" s="44">
        <f t="shared" ref="D54:D61" si="0">D53+C54</f>
        <v>-41410.71428571429</v>
      </c>
    </row>
    <row r="55" spans="1:5" ht="12.75" customHeight="1" x14ac:dyDescent="0.2">
      <c r="A55" s="17">
        <v>2</v>
      </c>
      <c r="B55" s="16">
        <v>12000</v>
      </c>
      <c r="C55" s="44">
        <f>PV(0.12,2, ,-B55)</f>
        <v>9566.326530612243</v>
      </c>
      <c r="D55" s="44">
        <f t="shared" si="0"/>
        <v>-31844.387755102049</v>
      </c>
    </row>
    <row r="56" spans="1:5" ht="12.75" customHeight="1" x14ac:dyDescent="0.2">
      <c r="A56" s="17">
        <v>3</v>
      </c>
      <c r="B56" s="16">
        <v>12000</v>
      </c>
      <c r="C56" s="44">
        <f>PV(0.12,3, ,-B56)</f>
        <v>8541.3629737609299</v>
      </c>
      <c r="D56" s="44">
        <f t="shared" si="0"/>
        <v>-23303.024781341119</v>
      </c>
    </row>
    <row r="57" spans="1:5" ht="12.75" customHeight="1" x14ac:dyDescent="0.2">
      <c r="A57" s="17">
        <v>4</v>
      </c>
      <c r="B57" s="16">
        <v>12000</v>
      </c>
      <c r="C57" s="44">
        <f>PV(0.12,4, ,-B57)</f>
        <v>7626.2169408579739</v>
      </c>
      <c r="D57" s="44">
        <f t="shared" si="0"/>
        <v>-15676.807840483145</v>
      </c>
    </row>
    <row r="58" spans="1:5" ht="12.75" customHeight="1" x14ac:dyDescent="0.2">
      <c r="A58" s="17">
        <v>5</v>
      </c>
      <c r="B58" s="16">
        <v>12000</v>
      </c>
      <c r="C58" s="44">
        <f>PV(0.12,5, ,-B58)</f>
        <v>6809.1222686231904</v>
      </c>
      <c r="D58" s="44">
        <f t="shared" si="0"/>
        <v>-8867.6855718599545</v>
      </c>
    </row>
    <row r="59" spans="1:5" ht="12.75" customHeight="1" x14ac:dyDescent="0.2">
      <c r="A59" s="17">
        <v>6</v>
      </c>
      <c r="B59" s="16">
        <v>12000</v>
      </c>
      <c r="C59" s="44">
        <f>PV(0.12,6, ,-B59)</f>
        <v>6079.573454127848</v>
      </c>
      <c r="D59" s="44">
        <f t="shared" si="0"/>
        <v>-2788.1121177321065</v>
      </c>
    </row>
    <row r="60" spans="1:5" ht="12.75" customHeight="1" x14ac:dyDescent="0.2">
      <c r="A60" s="17">
        <v>7</v>
      </c>
      <c r="B60" s="16">
        <v>12000</v>
      </c>
      <c r="C60" s="44">
        <f>PV(0.12,7, ,-B60)</f>
        <v>5428.1905840427216</v>
      </c>
      <c r="D60" s="44">
        <f t="shared" si="0"/>
        <v>2640.0784663106151</v>
      </c>
    </row>
    <row r="61" spans="1:5" ht="12.75" customHeight="1" x14ac:dyDescent="0.2">
      <c r="A61" s="17">
        <v>8</v>
      </c>
      <c r="B61" s="16">
        <v>12000</v>
      </c>
      <c r="C61" s="44">
        <f>PV(0.12,8, ,-B61)</f>
        <v>4846.5987357524291</v>
      </c>
      <c r="D61" s="44">
        <f t="shared" si="0"/>
        <v>7486.6772020630442</v>
      </c>
    </row>
    <row r="62" spans="1:5" ht="12.75" customHeight="1" x14ac:dyDescent="0.2"/>
    <row r="63" spans="1:5" ht="12.75" customHeight="1" x14ac:dyDescent="0.2">
      <c r="A63" s="14" t="s">
        <v>109</v>
      </c>
      <c r="B63" s="19"/>
      <c r="C63" t="s">
        <v>110</v>
      </c>
    </row>
    <row r="64" spans="1:5" ht="12.75" customHeight="1" x14ac:dyDescent="0.2">
      <c r="A64" s="14"/>
      <c r="B64" s="41"/>
    </row>
    <row r="65" spans="1:5" ht="12.75" customHeight="1" x14ac:dyDescent="0.2"/>
    <row r="66" spans="1:5" ht="12.75" customHeight="1" x14ac:dyDescent="0.2">
      <c r="A66" s="39" t="s">
        <v>111</v>
      </c>
    </row>
    <row r="67" spans="1:5" ht="12.75" customHeight="1" x14ac:dyDescent="0.2">
      <c r="B67" s="45" t="s">
        <v>112</v>
      </c>
      <c r="C67" s="45" t="s">
        <v>113</v>
      </c>
      <c r="D67" s="45" t="s">
        <v>114</v>
      </c>
    </row>
    <row r="68" spans="1:5" ht="12.75" customHeight="1" x14ac:dyDescent="0.2">
      <c r="A68" s="3" t="s">
        <v>51</v>
      </c>
      <c r="B68" s="4"/>
      <c r="C68" s="4"/>
      <c r="D68" s="4"/>
      <c r="E68" t="s">
        <v>2</v>
      </c>
    </row>
    <row r="69" spans="1:5" ht="12.75" customHeight="1" x14ac:dyDescent="0.2">
      <c r="A69" s="3" t="s">
        <v>53</v>
      </c>
      <c r="B69" s="16"/>
      <c r="C69" s="16"/>
      <c r="D69" s="16"/>
      <c r="E69" t="s">
        <v>2</v>
      </c>
    </row>
    <row r="70" spans="1:5" ht="12.75" customHeight="1" x14ac:dyDescent="0.2">
      <c r="A70" s="3" t="s">
        <v>54</v>
      </c>
      <c r="B70" s="17"/>
      <c r="C70" s="17"/>
      <c r="D70" s="17"/>
      <c r="E70" t="s">
        <v>2</v>
      </c>
    </row>
    <row r="71" spans="1:5" ht="12.75" customHeight="1" x14ac:dyDescent="0.2">
      <c r="A71" s="3" t="s">
        <v>55</v>
      </c>
      <c r="B71" s="17"/>
      <c r="C71" s="17"/>
      <c r="D71" s="17"/>
      <c r="E71" t="s">
        <v>2</v>
      </c>
    </row>
    <row r="72" spans="1:5" ht="12.75" customHeight="1" x14ac:dyDescent="0.2">
      <c r="A72" s="3" t="s">
        <v>56</v>
      </c>
      <c r="B72" s="17"/>
      <c r="C72" s="17"/>
      <c r="D72" s="17"/>
      <c r="E72" t="s">
        <v>2</v>
      </c>
    </row>
    <row r="73" spans="1:5" ht="12.75" customHeight="1" x14ac:dyDescent="0.2">
      <c r="A73" s="3" t="s">
        <v>96</v>
      </c>
      <c r="B73" s="12"/>
      <c r="C73" s="12"/>
      <c r="D73" s="12"/>
      <c r="E73" t="s">
        <v>6</v>
      </c>
    </row>
    <row r="74" spans="1:5" ht="12.75" customHeight="1" x14ac:dyDescent="0.2">
      <c r="A74" s="3"/>
      <c r="B74" s="9"/>
    </row>
    <row r="75" spans="1:5" ht="12.75" customHeight="1" x14ac:dyDescent="0.2">
      <c r="A75" s="3"/>
      <c r="B75" s="9"/>
    </row>
    <row r="76" spans="1:5" ht="12.75" customHeight="1" x14ac:dyDescent="0.2">
      <c r="A76" s="3"/>
      <c r="B76" s="45" t="s">
        <v>115</v>
      </c>
      <c r="C76" s="45" t="s">
        <v>116</v>
      </c>
      <c r="D76" s="45" t="s">
        <v>117</v>
      </c>
    </row>
    <row r="77" spans="1:5" ht="12.75" customHeight="1" x14ac:dyDescent="0.2">
      <c r="A77" s="3" t="s">
        <v>51</v>
      </c>
      <c r="B77" s="4"/>
      <c r="C77" s="4"/>
      <c r="D77" s="4"/>
      <c r="E77" t="s">
        <v>2</v>
      </c>
    </row>
    <row r="78" spans="1:5" ht="12.75" customHeight="1" x14ac:dyDescent="0.2">
      <c r="A78" s="3" t="s">
        <v>53</v>
      </c>
      <c r="B78" s="16"/>
      <c r="C78" s="16"/>
      <c r="D78" s="16"/>
      <c r="E78" t="s">
        <v>2</v>
      </c>
    </row>
    <row r="79" spans="1:5" ht="12.75" customHeight="1" x14ac:dyDescent="0.2">
      <c r="A79" s="3" t="s">
        <v>54</v>
      </c>
      <c r="B79" s="17"/>
      <c r="C79" s="17"/>
      <c r="D79" s="17"/>
      <c r="E79" t="s">
        <v>2</v>
      </c>
    </row>
    <row r="80" spans="1:5" ht="12.75" customHeight="1" x14ac:dyDescent="0.2">
      <c r="A80" s="3" t="s">
        <v>55</v>
      </c>
      <c r="B80" s="17"/>
      <c r="C80" s="17"/>
      <c r="D80" s="17"/>
      <c r="E80" t="s">
        <v>2</v>
      </c>
    </row>
    <row r="81" spans="1:5" ht="12.75" customHeight="1" x14ac:dyDescent="0.2">
      <c r="A81" s="3" t="s">
        <v>56</v>
      </c>
      <c r="B81" s="17"/>
      <c r="C81" s="17"/>
      <c r="D81" s="17"/>
      <c r="E81" t="s">
        <v>2</v>
      </c>
    </row>
    <row r="82" spans="1:5" ht="12.75" customHeight="1" x14ac:dyDescent="0.2">
      <c r="A82" s="3" t="s">
        <v>96</v>
      </c>
      <c r="B82" s="12"/>
      <c r="C82" s="12"/>
      <c r="D82" s="12"/>
      <c r="E82" t="s">
        <v>6</v>
      </c>
    </row>
    <row r="83" spans="1:5" ht="12.75" customHeight="1" x14ac:dyDescent="0.2"/>
    <row r="84" spans="1:5" ht="12.75" customHeight="1" x14ac:dyDescent="0.2"/>
    <row r="85" spans="1:5" ht="12.75" customHeight="1" x14ac:dyDescent="0.2">
      <c r="A85" s="1" t="s">
        <v>118</v>
      </c>
    </row>
    <row r="86" spans="1:5" ht="12.75" customHeight="1" x14ac:dyDescent="0.2">
      <c r="A86" s="3"/>
      <c r="B86" s="9"/>
      <c r="C86" s="3"/>
    </row>
    <row r="87" spans="1:5" ht="12.75" customHeight="1" x14ac:dyDescent="0.2">
      <c r="A87" s="3" t="s">
        <v>119</v>
      </c>
      <c r="B87" s="6">
        <v>9000000</v>
      </c>
      <c r="C87" s="5" t="s">
        <v>2</v>
      </c>
    </row>
    <row r="88" spans="1:5" ht="12.75" customHeight="1" x14ac:dyDescent="0.2">
      <c r="A88" s="3" t="s">
        <v>120</v>
      </c>
      <c r="B88" s="6">
        <v>3000000</v>
      </c>
      <c r="C88" s="5" t="s">
        <v>2</v>
      </c>
    </row>
    <row r="89" spans="1:5" ht="12.75" customHeight="1" x14ac:dyDescent="0.2">
      <c r="A89" s="3" t="s">
        <v>121</v>
      </c>
      <c r="B89" s="7"/>
      <c r="C89" s="5" t="s">
        <v>6</v>
      </c>
    </row>
    <row r="90" spans="1:5" ht="12.75" customHeight="1" x14ac:dyDescent="0.2">
      <c r="A90" s="3"/>
      <c r="B90" s="26"/>
      <c r="C90" s="18"/>
    </row>
    <row r="91" spans="1:5" ht="12.75" customHeight="1" x14ac:dyDescent="0.2">
      <c r="A91" s="3"/>
      <c r="B91" s="26"/>
      <c r="C91" s="18"/>
    </row>
    <row r="92" spans="1:5" ht="12.75" customHeight="1" x14ac:dyDescent="0.2">
      <c r="A92" s="1" t="s">
        <v>122</v>
      </c>
      <c r="B92" s="26"/>
      <c r="C92" s="18"/>
    </row>
    <row r="93" spans="1:5" ht="12.75" customHeight="1" x14ac:dyDescent="0.2">
      <c r="A93" s="3"/>
      <c r="B93" s="26"/>
      <c r="C93" s="18"/>
    </row>
    <row r="94" spans="1:5" ht="12.75" customHeight="1" x14ac:dyDescent="0.2">
      <c r="A94" s="3" t="s">
        <v>72</v>
      </c>
      <c r="B94" s="4">
        <v>0.4</v>
      </c>
      <c r="C94" s="5" t="s">
        <v>2</v>
      </c>
    </row>
    <row r="95" spans="1:5" ht="12.75" customHeight="1" x14ac:dyDescent="0.2">
      <c r="A95" s="3"/>
      <c r="B95" s="26"/>
      <c r="C95" s="18"/>
    </row>
    <row r="96" spans="1:5" ht="12.75" customHeight="1" x14ac:dyDescent="0.2">
      <c r="A96" s="18" t="s">
        <v>123</v>
      </c>
      <c r="B96" s="6">
        <v>10000000</v>
      </c>
      <c r="C96" s="5" t="s">
        <v>2</v>
      </c>
    </row>
    <row r="97" spans="1:3" ht="12.75" customHeight="1" x14ac:dyDescent="0.2">
      <c r="A97" s="18" t="s">
        <v>124</v>
      </c>
      <c r="B97" s="16">
        <v>7000000</v>
      </c>
      <c r="C97" s="5" t="s">
        <v>2</v>
      </c>
    </row>
    <row r="98" spans="1:3" ht="12.75" customHeight="1" x14ac:dyDescent="0.2">
      <c r="A98" s="18" t="s">
        <v>125</v>
      </c>
      <c r="B98" s="46">
        <v>2000000</v>
      </c>
      <c r="C98" s="5" t="s">
        <v>2</v>
      </c>
    </row>
    <row r="99" spans="1:3" ht="12.75" customHeight="1" x14ac:dyDescent="0.2">
      <c r="A99" s="18" t="s">
        <v>126</v>
      </c>
      <c r="B99" s="7"/>
      <c r="C99" s="5" t="s">
        <v>6</v>
      </c>
    </row>
    <row r="100" spans="1:3" ht="12.75" customHeight="1" x14ac:dyDescent="0.2">
      <c r="A100" s="18" t="s">
        <v>127</v>
      </c>
      <c r="B100" s="37"/>
      <c r="C100" s="5" t="s">
        <v>6</v>
      </c>
    </row>
    <row r="101" spans="1:3" ht="12.75" customHeight="1" x14ac:dyDescent="0.2">
      <c r="A101" s="18" t="s">
        <v>128</v>
      </c>
      <c r="B101" s="7"/>
      <c r="C101" s="5" t="s">
        <v>6</v>
      </c>
    </row>
    <row r="102" spans="1:3" ht="12.75" customHeight="1" x14ac:dyDescent="0.2">
      <c r="A102" s="18" t="s">
        <v>129</v>
      </c>
      <c r="B102" s="46">
        <v>2000000</v>
      </c>
      <c r="C102" s="5" t="s">
        <v>2</v>
      </c>
    </row>
    <row r="103" spans="1:3" ht="12.75" customHeight="1" x14ac:dyDescent="0.2">
      <c r="A103" s="18" t="s">
        <v>130</v>
      </c>
      <c r="B103" s="38"/>
      <c r="C103" s="5" t="s">
        <v>6</v>
      </c>
    </row>
    <row r="104" spans="1:3" ht="12.75" customHeight="1" x14ac:dyDescent="0.2">
      <c r="A104" s="47"/>
      <c r="B104" s="10"/>
      <c r="C104" s="10"/>
    </row>
    <row r="105" spans="1:3" ht="12.75" customHeight="1" x14ac:dyDescent="0.2">
      <c r="A105" s="5"/>
      <c r="B105" s="10"/>
      <c r="C105" s="10"/>
    </row>
    <row r="106" spans="1:3" ht="12.75" customHeight="1" x14ac:dyDescent="0.2">
      <c r="A106" s="1" t="s">
        <v>131</v>
      </c>
      <c r="B106" s="10"/>
      <c r="C106" s="10"/>
    </row>
    <row r="107" spans="1:3" ht="12.75" customHeight="1" x14ac:dyDescent="0.2">
      <c r="A107" s="18"/>
      <c r="B107" s="10"/>
      <c r="C107" s="10"/>
    </row>
    <row r="108" spans="1:3" ht="12.75" customHeight="1" x14ac:dyDescent="0.2">
      <c r="A108" s="3" t="s">
        <v>72</v>
      </c>
      <c r="B108" s="4">
        <v>0.3</v>
      </c>
      <c r="C108" s="5" t="s">
        <v>2</v>
      </c>
    </row>
    <row r="109" spans="1:3" ht="12.75" customHeight="1" x14ac:dyDescent="0.2">
      <c r="A109" s="18"/>
      <c r="B109" s="10"/>
      <c r="C109" s="5"/>
    </row>
    <row r="110" spans="1:3" ht="12.75" customHeight="1" x14ac:dyDescent="0.2">
      <c r="A110" s="18" t="s">
        <v>123</v>
      </c>
      <c r="B110" s="6">
        <v>10000000</v>
      </c>
      <c r="C110" s="5" t="s">
        <v>2</v>
      </c>
    </row>
    <row r="111" spans="1:3" ht="12.75" customHeight="1" x14ac:dyDescent="0.2">
      <c r="A111" s="18" t="s">
        <v>124</v>
      </c>
      <c r="B111" s="16">
        <v>7000000</v>
      </c>
      <c r="C111" s="5" t="s">
        <v>2</v>
      </c>
    </row>
    <row r="112" spans="1:3" ht="12.75" customHeight="1" x14ac:dyDescent="0.2">
      <c r="A112" s="18" t="s">
        <v>125</v>
      </c>
      <c r="B112" s="46">
        <v>2000000</v>
      </c>
      <c r="C112" s="5" t="s">
        <v>2</v>
      </c>
    </row>
    <row r="113" spans="1:3" ht="12.75" customHeight="1" x14ac:dyDescent="0.2">
      <c r="A113" s="18" t="s">
        <v>126</v>
      </c>
      <c r="B113" s="7"/>
      <c r="C113" s="5" t="s">
        <v>6</v>
      </c>
    </row>
    <row r="114" spans="1:3" ht="12.75" customHeight="1" x14ac:dyDescent="0.2">
      <c r="A114" s="18" t="s">
        <v>132</v>
      </c>
      <c r="B114" s="37"/>
      <c r="C114" s="5" t="s">
        <v>6</v>
      </c>
    </row>
    <row r="115" spans="1:3" ht="12.75" customHeight="1" x14ac:dyDescent="0.2">
      <c r="A115" s="18" t="s">
        <v>128</v>
      </c>
      <c r="B115" s="7"/>
      <c r="C115" s="5" t="s">
        <v>6</v>
      </c>
    </row>
    <row r="116" spans="1:3" ht="12.75" customHeight="1" x14ac:dyDescent="0.2">
      <c r="A116" s="18" t="s">
        <v>129</v>
      </c>
      <c r="B116" s="46">
        <v>2000000</v>
      </c>
      <c r="C116" s="5" t="s">
        <v>2</v>
      </c>
    </row>
    <row r="117" spans="1:3" ht="12.75" customHeight="1" x14ac:dyDescent="0.2">
      <c r="A117" s="18" t="s">
        <v>130</v>
      </c>
      <c r="B117" s="38"/>
      <c r="C117" s="5" t="s">
        <v>6</v>
      </c>
    </row>
    <row r="118" spans="1:3" ht="12.75" customHeight="1" x14ac:dyDescent="0.2">
      <c r="A118" s="3"/>
      <c r="B118" s="48"/>
      <c r="C118" s="9"/>
    </row>
    <row r="119" spans="1:3" ht="12.75" customHeight="1" x14ac:dyDescent="0.2"/>
    <row r="120" spans="1:3" ht="12.75" customHeight="1" x14ac:dyDescent="0.2">
      <c r="A120" s="1" t="s">
        <v>133</v>
      </c>
      <c r="B120" s="49"/>
    </row>
    <row r="121" spans="1:3" ht="12.75" customHeight="1" x14ac:dyDescent="0.2">
      <c r="A121" s="1"/>
      <c r="B121" s="49"/>
    </row>
    <row r="122" spans="1:3" ht="12.75" customHeight="1" x14ac:dyDescent="0.2">
      <c r="A122" s="3" t="s">
        <v>134</v>
      </c>
      <c r="B122" s="4">
        <v>0.8</v>
      </c>
      <c r="C122" s="5" t="s">
        <v>2</v>
      </c>
    </row>
    <row r="123" spans="1:3" ht="12.75" customHeight="1" x14ac:dyDescent="0.2">
      <c r="A123" s="1"/>
      <c r="B123" s="49"/>
      <c r="C123" s="5"/>
    </row>
    <row r="124" spans="1:3" ht="12.75" customHeight="1" x14ac:dyDescent="0.2">
      <c r="A124" s="3" t="s">
        <v>135</v>
      </c>
      <c r="B124" s="6">
        <v>5000000</v>
      </c>
      <c r="C124" s="5" t="s">
        <v>2</v>
      </c>
    </row>
    <row r="125" spans="1:3" ht="12.75" customHeight="1" x14ac:dyDescent="0.2">
      <c r="A125" s="3" t="s">
        <v>72</v>
      </c>
      <c r="B125" s="4">
        <v>0.4</v>
      </c>
      <c r="C125" s="5" t="s">
        <v>2</v>
      </c>
    </row>
    <row r="126" spans="1:3" ht="12.75" customHeight="1" x14ac:dyDescent="0.2">
      <c r="A126" s="3" t="s">
        <v>136</v>
      </c>
      <c r="B126" s="6">
        <v>20000000</v>
      </c>
      <c r="C126" s="5" t="s">
        <v>2</v>
      </c>
    </row>
    <row r="127" spans="1:3" ht="12.75" customHeight="1" x14ac:dyDescent="0.2">
      <c r="A127" s="3" t="s">
        <v>137</v>
      </c>
      <c r="B127" s="7"/>
      <c r="C127" s="5" t="s">
        <v>6</v>
      </c>
    </row>
    <row r="128" spans="1:3" ht="12.75" customHeight="1" x14ac:dyDescent="0.2">
      <c r="A128" s="3" t="s">
        <v>138</v>
      </c>
      <c r="B128" s="7"/>
      <c r="C128" s="5" t="s">
        <v>6</v>
      </c>
    </row>
    <row r="129" spans="1:3" ht="12.75" customHeight="1" x14ac:dyDescent="0.2">
      <c r="A129" s="3" t="s">
        <v>139</v>
      </c>
      <c r="B129" s="7"/>
      <c r="C129" s="5" t="s">
        <v>6</v>
      </c>
    </row>
    <row r="130" spans="1:3" ht="12.75" customHeight="1" x14ac:dyDescent="0.2">
      <c r="A130" s="3" t="s">
        <v>140</v>
      </c>
      <c r="B130" s="7"/>
      <c r="C130" s="5" t="s">
        <v>6</v>
      </c>
    </row>
    <row r="131" spans="1:3" ht="12.75" customHeight="1" x14ac:dyDescent="0.2">
      <c r="A131" s="3" t="s">
        <v>141</v>
      </c>
      <c r="B131" s="7"/>
      <c r="C131" s="5" t="s">
        <v>6</v>
      </c>
    </row>
    <row r="132" spans="1:3" ht="12.75" customHeight="1" x14ac:dyDescent="0.2"/>
    <row r="133" spans="1:3" ht="12.75" customHeight="1" x14ac:dyDescent="0.2"/>
    <row r="134" spans="1:3" ht="12.75" customHeight="1" x14ac:dyDescent="0.2"/>
    <row r="135" spans="1:3" ht="12.75" customHeight="1" x14ac:dyDescent="0.2"/>
    <row r="136" spans="1:3" ht="12.75" customHeight="1" x14ac:dyDescent="0.2"/>
    <row r="137" spans="1:3" ht="12.75" customHeight="1" x14ac:dyDescent="0.2"/>
    <row r="138" spans="1:3" ht="12.75" customHeight="1" x14ac:dyDescent="0.2"/>
    <row r="139" spans="1:3" ht="12.75" customHeight="1" x14ac:dyDescent="0.2"/>
    <row r="140" spans="1:3" ht="12.75" customHeight="1" x14ac:dyDescent="0.2"/>
    <row r="141" spans="1:3" ht="12.75" customHeight="1" x14ac:dyDescent="0.2"/>
    <row r="142" spans="1:3" ht="12.75" customHeight="1" x14ac:dyDescent="0.2"/>
    <row r="143" spans="1:3" ht="12.75" customHeight="1" x14ac:dyDescent="0.2"/>
    <row r="144" spans="1:3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4.42578125" defaultRowHeight="15" customHeight="1" x14ac:dyDescent="0.2"/>
  <cols>
    <col min="1" max="1" width="37.5703125" customWidth="1"/>
    <col min="2" max="2" width="30.42578125" customWidth="1"/>
    <col min="3" max="3" width="31.7109375" customWidth="1"/>
    <col min="4" max="4" width="11.28515625" customWidth="1"/>
    <col min="5" max="6" width="8" customWidth="1"/>
    <col min="7" max="7" width="10.7109375" customWidth="1"/>
    <col min="8" max="26" width="8" customWidth="1"/>
  </cols>
  <sheetData>
    <row r="1" spans="1:12" ht="12.75" customHeight="1" x14ac:dyDescent="0.2">
      <c r="A1" s="1" t="s">
        <v>48</v>
      </c>
    </row>
    <row r="2" spans="1:12" ht="12.75" customHeight="1" x14ac:dyDescent="0.2">
      <c r="B2" s="17" t="s">
        <v>49</v>
      </c>
      <c r="C2" s="17" t="s">
        <v>50</v>
      </c>
    </row>
    <row r="3" spans="1:12" ht="12.75" customHeight="1" x14ac:dyDescent="0.2">
      <c r="A3" s="3" t="s">
        <v>51</v>
      </c>
      <c r="B3" s="4"/>
      <c r="C3" s="4"/>
      <c r="D3" t="s">
        <v>52</v>
      </c>
    </row>
    <row r="4" spans="1:12" ht="12.75" customHeight="1" x14ac:dyDescent="0.2">
      <c r="A4" s="3" t="s">
        <v>53</v>
      </c>
      <c r="B4" s="16"/>
      <c r="C4" s="16"/>
      <c r="D4" t="s">
        <v>2</v>
      </c>
    </row>
    <row r="5" spans="1:12" ht="12.75" customHeight="1" x14ac:dyDescent="0.2">
      <c r="A5" s="3" t="s">
        <v>54</v>
      </c>
      <c r="B5" s="17"/>
      <c r="C5" s="17"/>
      <c r="D5" t="s">
        <v>2</v>
      </c>
    </row>
    <row r="6" spans="1:12" ht="12.75" customHeight="1" x14ac:dyDescent="0.2">
      <c r="A6" s="3" t="s">
        <v>55</v>
      </c>
      <c r="B6" s="17"/>
      <c r="C6" s="17"/>
      <c r="D6" t="s">
        <v>2</v>
      </c>
    </row>
    <row r="7" spans="1:12" ht="12.75" customHeight="1" x14ac:dyDescent="0.2">
      <c r="A7" s="3" t="s">
        <v>56</v>
      </c>
      <c r="B7" s="17"/>
      <c r="C7" s="17"/>
      <c r="D7" t="s">
        <v>2</v>
      </c>
    </row>
    <row r="8" spans="1:12" ht="12.75" customHeight="1" x14ac:dyDescent="0.2">
      <c r="A8" s="3" t="s">
        <v>57</v>
      </c>
      <c r="B8" s="12"/>
      <c r="C8" s="12"/>
      <c r="D8" t="s">
        <v>6</v>
      </c>
    </row>
    <row r="9" spans="1:12" ht="12.75" customHeight="1" x14ac:dyDescent="0.2">
      <c r="A9" s="3"/>
    </row>
    <row r="10" spans="1:12" ht="12.75" customHeight="1" x14ac:dyDescent="0.2">
      <c r="B10" s="3" t="s">
        <v>58</v>
      </c>
      <c r="C10" s="30"/>
      <c r="D10" t="s">
        <v>6</v>
      </c>
    </row>
    <row r="11" spans="1:12" ht="12.75" customHeight="1" x14ac:dyDescent="0.2">
      <c r="A11" s="3"/>
      <c r="B11" s="26"/>
      <c r="C11" s="18"/>
      <c r="D11" s="5"/>
    </row>
    <row r="12" spans="1:12" ht="12.75" customHeight="1" x14ac:dyDescent="0.2">
      <c r="A12" s="18"/>
      <c r="B12" s="26"/>
      <c r="C12" s="5"/>
      <c r="D12" s="5"/>
    </row>
    <row r="13" spans="1:12" ht="12.75" customHeight="1" x14ac:dyDescent="0.2">
      <c r="A13" s="1" t="s">
        <v>59</v>
      </c>
    </row>
    <row r="14" spans="1:12" ht="12.75" customHeight="1" x14ac:dyDescent="0.2"/>
    <row r="15" spans="1:12" ht="12.75" customHeight="1" x14ac:dyDescent="0.2">
      <c r="A15" s="3" t="s">
        <v>60</v>
      </c>
      <c r="B15" s="31">
        <v>500000</v>
      </c>
      <c r="C15" s="5" t="s">
        <v>2</v>
      </c>
      <c r="L15" s="2"/>
    </row>
    <row r="16" spans="1:12" ht="12.75" customHeight="1" x14ac:dyDescent="0.2">
      <c r="A16" s="3" t="s">
        <v>61</v>
      </c>
      <c r="B16" s="31">
        <v>3</v>
      </c>
      <c r="C16" s="5" t="s">
        <v>2</v>
      </c>
    </row>
    <row r="17" spans="1:7" ht="12.75" customHeight="1" x14ac:dyDescent="0.2">
      <c r="A17" s="3" t="s">
        <v>62</v>
      </c>
      <c r="B17" s="31">
        <v>4</v>
      </c>
      <c r="C17" s="5" t="s">
        <v>2</v>
      </c>
    </row>
    <row r="18" spans="1:7" ht="12.75" customHeight="1" x14ac:dyDescent="0.2">
      <c r="A18" s="3" t="s">
        <v>63</v>
      </c>
      <c r="B18" s="32"/>
      <c r="C18" s="5" t="s">
        <v>64</v>
      </c>
      <c r="D18" s="10" t="s">
        <v>6</v>
      </c>
    </row>
    <row r="19" spans="1:7" ht="12.75" customHeight="1" x14ac:dyDescent="0.2">
      <c r="A19" s="1"/>
      <c r="B19" s="2"/>
    </row>
    <row r="20" spans="1:7" ht="12.75" customHeight="1" x14ac:dyDescent="0.2">
      <c r="B20" s="2"/>
    </row>
    <row r="21" spans="1:7" ht="12.75" customHeight="1" x14ac:dyDescent="0.2">
      <c r="A21" s="1" t="s">
        <v>65</v>
      </c>
      <c r="B21" s="28"/>
    </row>
    <row r="22" spans="1:7" ht="12.75" customHeight="1" x14ac:dyDescent="0.2">
      <c r="A22" s="1"/>
      <c r="B22" s="28"/>
    </row>
    <row r="23" spans="1:7" ht="12.75" customHeight="1" x14ac:dyDescent="0.2">
      <c r="A23" s="3" t="s">
        <v>66</v>
      </c>
      <c r="B23" s="17">
        <v>0.1</v>
      </c>
      <c r="C23" s="17">
        <v>0.2</v>
      </c>
      <c r="D23" s="17">
        <v>0.4</v>
      </c>
      <c r="E23" s="17">
        <v>0.2</v>
      </c>
      <c r="F23" s="17">
        <v>0.1</v>
      </c>
      <c r="G23" s="10" t="s">
        <v>2</v>
      </c>
    </row>
    <row r="24" spans="1:7" ht="12.75" customHeight="1" x14ac:dyDescent="0.2">
      <c r="A24" s="3" t="s">
        <v>67</v>
      </c>
      <c r="B24" s="33">
        <v>-2.4</v>
      </c>
      <c r="C24" s="33">
        <v>1.35</v>
      </c>
      <c r="D24" s="33">
        <v>5.0999999999999996</v>
      </c>
      <c r="E24" s="33">
        <v>8.85</v>
      </c>
      <c r="F24" s="33">
        <v>12.6</v>
      </c>
      <c r="G24" s="10" t="s">
        <v>2</v>
      </c>
    </row>
    <row r="25" spans="1:7" ht="12.75" customHeight="1" x14ac:dyDescent="0.2">
      <c r="B25" s="2"/>
    </row>
    <row r="26" spans="1:7" ht="12.75" customHeight="1" x14ac:dyDescent="0.2">
      <c r="A26" s="34"/>
      <c r="B26" t="s">
        <v>68</v>
      </c>
    </row>
    <row r="27" spans="1:7" ht="12.75" customHeight="1" x14ac:dyDescent="0.2"/>
    <row r="28" spans="1:7" ht="12.75" customHeight="1" x14ac:dyDescent="0.2">
      <c r="A28" s="13"/>
    </row>
    <row r="29" spans="1:7" ht="12.75" customHeight="1" x14ac:dyDescent="0.2">
      <c r="A29" s="1" t="s">
        <v>69</v>
      </c>
      <c r="B29" s="2"/>
    </row>
    <row r="30" spans="1:7" ht="12.75" customHeight="1" x14ac:dyDescent="0.2">
      <c r="A30" s="1"/>
      <c r="B30" s="2"/>
    </row>
    <row r="31" spans="1:7" ht="12.75" customHeight="1" x14ac:dyDescent="0.2">
      <c r="A31" s="3" t="s">
        <v>70</v>
      </c>
      <c r="B31" s="6">
        <v>10000000</v>
      </c>
      <c r="C31" s="5" t="s">
        <v>2</v>
      </c>
    </row>
    <row r="32" spans="1:7" ht="12.75" customHeight="1" x14ac:dyDescent="0.2">
      <c r="A32" s="3" t="s">
        <v>1</v>
      </c>
      <c r="B32" s="6">
        <v>2000000</v>
      </c>
      <c r="C32" s="5" t="s">
        <v>2</v>
      </c>
    </row>
    <row r="33" spans="1:7" ht="12.75" customHeight="1" x14ac:dyDescent="0.2">
      <c r="A33" s="3" t="s">
        <v>3</v>
      </c>
      <c r="B33" s="6">
        <v>8000000</v>
      </c>
      <c r="C33" s="5" t="s">
        <v>2</v>
      </c>
    </row>
    <row r="34" spans="1:7" ht="12.75" customHeight="1" x14ac:dyDescent="0.2">
      <c r="A34" s="3" t="s">
        <v>71</v>
      </c>
      <c r="B34" s="17">
        <v>1.2</v>
      </c>
      <c r="C34" s="5" t="s">
        <v>2</v>
      </c>
    </row>
    <row r="35" spans="1:7" ht="12.75" customHeight="1" x14ac:dyDescent="0.2">
      <c r="A35" s="3" t="s">
        <v>72</v>
      </c>
      <c r="B35" s="4">
        <v>0.4</v>
      </c>
      <c r="C35" s="5" t="s">
        <v>2</v>
      </c>
    </row>
    <row r="36" spans="1:7" ht="12.75" customHeight="1" x14ac:dyDescent="0.2"/>
    <row r="37" spans="1:7" ht="12.75" customHeight="1" x14ac:dyDescent="0.2">
      <c r="A37" s="35"/>
      <c r="B37" t="s">
        <v>73</v>
      </c>
      <c r="C37" s="3"/>
    </row>
    <row r="38" spans="1:7" ht="15.75" customHeight="1" x14ac:dyDescent="0.25">
      <c r="A38" s="36"/>
      <c r="B38" s="2"/>
    </row>
    <row r="39" spans="1:7" ht="12.75" customHeight="1" x14ac:dyDescent="0.2">
      <c r="B39" s="2"/>
    </row>
    <row r="40" spans="1:7" ht="12.75" customHeight="1" x14ac:dyDescent="0.2">
      <c r="A40" s="1" t="s">
        <v>74</v>
      </c>
      <c r="B40" s="2"/>
    </row>
    <row r="41" spans="1:7" ht="12.75" customHeight="1" x14ac:dyDescent="0.2">
      <c r="B41" s="2"/>
    </row>
    <row r="42" spans="1:7" ht="12.75" customHeight="1" x14ac:dyDescent="0.2">
      <c r="A42" s="9" t="s">
        <v>75</v>
      </c>
      <c r="B42" s="28"/>
    </row>
    <row r="43" spans="1:7" ht="12.75" customHeight="1" x14ac:dyDescent="0.2">
      <c r="A43" s="18" t="s">
        <v>70</v>
      </c>
      <c r="B43" s="6">
        <v>20000000</v>
      </c>
      <c r="C43" s="5" t="s">
        <v>2</v>
      </c>
      <c r="D43" s="5"/>
      <c r="E43" s="5"/>
      <c r="F43" s="5"/>
      <c r="G43" s="5"/>
    </row>
    <row r="44" spans="1:7" ht="12.75" customHeight="1" x14ac:dyDescent="0.2">
      <c r="A44" s="18" t="s">
        <v>76</v>
      </c>
      <c r="B44" s="4">
        <v>0.3</v>
      </c>
      <c r="C44" s="5" t="s">
        <v>2</v>
      </c>
      <c r="D44" s="5"/>
      <c r="E44" s="5"/>
      <c r="F44" s="5"/>
      <c r="G44" s="5"/>
    </row>
    <row r="45" spans="1:7" ht="12.75" customHeight="1" x14ac:dyDescent="0.2">
      <c r="A45" s="18" t="s">
        <v>77</v>
      </c>
      <c r="B45" s="4">
        <v>0.1</v>
      </c>
      <c r="C45" s="5" t="s">
        <v>2</v>
      </c>
      <c r="D45" s="5"/>
      <c r="E45" s="5"/>
      <c r="F45" s="5"/>
      <c r="G45" s="5"/>
    </row>
    <row r="46" spans="1:7" ht="12.75" customHeight="1" x14ac:dyDescent="0.2">
      <c r="A46" s="18" t="s">
        <v>72</v>
      </c>
      <c r="B46" s="4">
        <v>0.4</v>
      </c>
      <c r="C46" s="5" t="s">
        <v>2</v>
      </c>
      <c r="D46" s="5"/>
      <c r="E46" s="5"/>
      <c r="F46" s="5"/>
      <c r="G46" s="5"/>
    </row>
    <row r="47" spans="1:7" ht="12.75" customHeight="1" x14ac:dyDescent="0.2">
      <c r="A47" s="18"/>
      <c r="B47" s="29"/>
      <c r="C47" s="5"/>
      <c r="D47" s="5"/>
      <c r="E47" s="5"/>
      <c r="F47" s="5"/>
      <c r="G47" s="5"/>
    </row>
    <row r="48" spans="1:7" ht="12.75" customHeight="1" x14ac:dyDescent="0.2">
      <c r="A48" s="18" t="s">
        <v>78</v>
      </c>
      <c r="B48" s="7"/>
      <c r="C48" s="5" t="s">
        <v>6</v>
      </c>
    </row>
    <row r="49" spans="1:3" ht="12.75" customHeight="1" x14ac:dyDescent="0.2">
      <c r="A49" s="18" t="s">
        <v>79</v>
      </c>
      <c r="B49" s="7"/>
      <c r="C49" s="5" t="s">
        <v>80</v>
      </c>
    </row>
    <row r="50" spans="1:3" ht="12.75" customHeight="1" x14ac:dyDescent="0.2">
      <c r="A50" s="18" t="s">
        <v>81</v>
      </c>
      <c r="B50" s="6">
        <v>4000000</v>
      </c>
      <c r="C50" s="5" t="s">
        <v>2</v>
      </c>
    </row>
    <row r="51" spans="1:3" ht="12.75" customHeight="1" x14ac:dyDescent="0.2">
      <c r="A51" s="18" t="s">
        <v>82</v>
      </c>
      <c r="B51" s="37"/>
      <c r="C51" s="5" t="s">
        <v>6</v>
      </c>
    </row>
    <row r="52" spans="1:3" ht="12.75" customHeight="1" x14ac:dyDescent="0.2">
      <c r="A52" s="18" t="s">
        <v>83</v>
      </c>
      <c r="B52" s="7"/>
      <c r="C52" s="5" t="s">
        <v>6</v>
      </c>
    </row>
    <row r="53" spans="1:3" ht="12.75" customHeight="1" x14ac:dyDescent="0.2">
      <c r="A53" s="18" t="s">
        <v>84</v>
      </c>
      <c r="B53" s="37"/>
      <c r="C53" s="5" t="s">
        <v>6</v>
      </c>
    </row>
    <row r="54" spans="1:3" ht="12.75" customHeight="1" x14ac:dyDescent="0.2">
      <c r="A54" s="18" t="s">
        <v>85</v>
      </c>
      <c r="B54" s="38"/>
      <c r="C54" s="5" t="s">
        <v>6</v>
      </c>
    </row>
    <row r="55" spans="1:3" ht="12.75" customHeight="1" x14ac:dyDescent="0.2">
      <c r="A55" s="18" t="s">
        <v>86</v>
      </c>
      <c r="B55" s="8"/>
      <c r="C55" s="5" t="s">
        <v>87</v>
      </c>
    </row>
    <row r="56" spans="1:3" ht="12.75" customHeight="1" x14ac:dyDescent="0.2"/>
    <row r="57" spans="1:3" ht="12.75" customHeight="1" x14ac:dyDescent="0.2"/>
    <row r="58" spans="1:3" ht="12.75" customHeight="1" x14ac:dyDescent="0.2">
      <c r="A58" s="9" t="s">
        <v>88</v>
      </c>
    </row>
    <row r="59" spans="1:3" ht="12.75" customHeight="1" x14ac:dyDescent="0.2">
      <c r="A59" s="18" t="s">
        <v>70</v>
      </c>
      <c r="B59" s="6">
        <v>20000000</v>
      </c>
      <c r="C59" t="s">
        <v>2</v>
      </c>
    </row>
    <row r="60" spans="1:3" ht="12.75" customHeight="1" x14ac:dyDescent="0.2">
      <c r="A60" s="18" t="s">
        <v>76</v>
      </c>
      <c r="B60" s="4">
        <v>0.5</v>
      </c>
      <c r="C60" t="s">
        <v>2</v>
      </c>
    </row>
    <row r="61" spans="1:3" ht="12.75" customHeight="1" x14ac:dyDescent="0.2">
      <c r="A61" s="18" t="s">
        <v>77</v>
      </c>
      <c r="B61" s="4">
        <v>0.12</v>
      </c>
      <c r="C61" t="s">
        <v>2</v>
      </c>
    </row>
    <row r="62" spans="1:3" ht="12.75" customHeight="1" x14ac:dyDescent="0.2">
      <c r="A62" s="18" t="s">
        <v>72</v>
      </c>
      <c r="B62" s="4">
        <v>0.4</v>
      </c>
      <c r="C62" t="s">
        <v>2</v>
      </c>
    </row>
    <row r="63" spans="1:3" ht="12.75" customHeight="1" x14ac:dyDescent="0.2">
      <c r="A63" s="18"/>
      <c r="B63" s="6"/>
    </row>
    <row r="64" spans="1:3" ht="12.75" customHeight="1" x14ac:dyDescent="0.2">
      <c r="A64" s="18" t="s">
        <v>78</v>
      </c>
      <c r="B64" s="7"/>
      <c r="C64" t="s">
        <v>6</v>
      </c>
    </row>
    <row r="65" spans="1:3" ht="12.75" customHeight="1" x14ac:dyDescent="0.2">
      <c r="A65" s="18" t="s">
        <v>79</v>
      </c>
      <c r="B65" s="7"/>
      <c r="C65" t="s">
        <v>80</v>
      </c>
    </row>
    <row r="66" spans="1:3" ht="12.75" customHeight="1" x14ac:dyDescent="0.2">
      <c r="A66" s="18" t="s">
        <v>81</v>
      </c>
      <c r="B66" s="6">
        <v>4000000</v>
      </c>
      <c r="C66" t="s">
        <v>2</v>
      </c>
    </row>
    <row r="67" spans="1:3" ht="12.75" customHeight="1" x14ac:dyDescent="0.2">
      <c r="A67" s="18" t="s">
        <v>82</v>
      </c>
      <c r="B67" s="37"/>
      <c r="C67" t="s">
        <v>6</v>
      </c>
    </row>
    <row r="68" spans="1:3" ht="12.75" customHeight="1" x14ac:dyDescent="0.2">
      <c r="A68" s="18" t="s">
        <v>83</v>
      </c>
      <c r="B68" s="7"/>
      <c r="C68" t="s">
        <v>6</v>
      </c>
    </row>
    <row r="69" spans="1:3" ht="12.75" customHeight="1" x14ac:dyDescent="0.2">
      <c r="A69" s="18" t="s">
        <v>84</v>
      </c>
      <c r="B69" s="37"/>
      <c r="C69" t="s">
        <v>6</v>
      </c>
    </row>
    <row r="70" spans="1:3" ht="12.75" customHeight="1" x14ac:dyDescent="0.2">
      <c r="A70" s="18" t="s">
        <v>85</v>
      </c>
      <c r="B70" s="38"/>
      <c r="C70" t="s">
        <v>6</v>
      </c>
    </row>
    <row r="71" spans="1:3" ht="12.75" customHeight="1" x14ac:dyDescent="0.2">
      <c r="A71" s="18" t="s">
        <v>86</v>
      </c>
      <c r="B71" s="8"/>
      <c r="C71" t="s">
        <v>87</v>
      </c>
    </row>
    <row r="72" spans="1:3" ht="12.75" customHeight="1" x14ac:dyDescent="0.2"/>
    <row r="73" spans="1:3" ht="12.75" customHeight="1" x14ac:dyDescent="0.2"/>
    <row r="74" spans="1:3" ht="12.75" customHeight="1" x14ac:dyDescent="0.2">
      <c r="A74" s="1" t="s">
        <v>89</v>
      </c>
      <c r="B74" s="2"/>
    </row>
    <row r="75" spans="1:3" ht="12.75" customHeight="1" x14ac:dyDescent="0.2">
      <c r="B75" s="2"/>
    </row>
    <row r="76" spans="1:3" ht="12.75" customHeight="1" x14ac:dyDescent="0.2">
      <c r="A76" s="9" t="s">
        <v>75</v>
      </c>
      <c r="B76" s="28"/>
    </row>
    <row r="77" spans="1:3" ht="12.75" customHeight="1" x14ac:dyDescent="0.2">
      <c r="A77" s="18" t="s">
        <v>70</v>
      </c>
      <c r="B77" s="6">
        <v>20000000</v>
      </c>
      <c r="C77" s="5" t="s">
        <v>2</v>
      </c>
    </row>
    <row r="78" spans="1:3" ht="12.75" customHeight="1" x14ac:dyDescent="0.2">
      <c r="A78" s="18" t="s">
        <v>76</v>
      </c>
      <c r="B78" s="4">
        <v>0.6</v>
      </c>
      <c r="C78" s="5" t="s">
        <v>2</v>
      </c>
    </row>
    <row r="79" spans="1:3" ht="12.75" customHeight="1" x14ac:dyDescent="0.2">
      <c r="A79" s="18" t="s">
        <v>77</v>
      </c>
      <c r="B79" s="4">
        <v>0.15</v>
      </c>
      <c r="C79" s="5" t="s">
        <v>2</v>
      </c>
    </row>
    <row r="80" spans="1:3" ht="12.75" customHeight="1" x14ac:dyDescent="0.2">
      <c r="A80" s="18" t="s">
        <v>72</v>
      </c>
      <c r="B80" s="4">
        <v>0.4</v>
      </c>
      <c r="C80" s="5" t="s">
        <v>2</v>
      </c>
    </row>
    <row r="81" spans="1:3" ht="12.75" customHeight="1" x14ac:dyDescent="0.2">
      <c r="A81" s="18"/>
      <c r="B81" s="29"/>
      <c r="C81" s="5"/>
    </row>
    <row r="82" spans="1:3" ht="12.75" customHeight="1" x14ac:dyDescent="0.2">
      <c r="A82" s="18" t="s">
        <v>78</v>
      </c>
      <c r="B82" s="7"/>
      <c r="C82" s="5" t="s">
        <v>6</v>
      </c>
    </row>
    <row r="83" spans="1:3" ht="12.75" customHeight="1" x14ac:dyDescent="0.2">
      <c r="A83" s="18" t="s">
        <v>79</v>
      </c>
      <c r="B83" s="7"/>
      <c r="C83" s="5" t="s">
        <v>80</v>
      </c>
    </row>
    <row r="84" spans="1:3" ht="12.75" customHeight="1" x14ac:dyDescent="0.2">
      <c r="A84" s="18" t="s">
        <v>81</v>
      </c>
      <c r="B84" s="6">
        <v>4000000</v>
      </c>
      <c r="C84" s="5" t="s">
        <v>2</v>
      </c>
    </row>
    <row r="85" spans="1:3" ht="12.75" customHeight="1" x14ac:dyDescent="0.2">
      <c r="A85" s="18" t="s">
        <v>82</v>
      </c>
      <c r="B85" s="37"/>
      <c r="C85" s="5" t="s">
        <v>6</v>
      </c>
    </row>
    <row r="86" spans="1:3" ht="12.75" customHeight="1" x14ac:dyDescent="0.2">
      <c r="A86" s="18" t="s">
        <v>83</v>
      </c>
      <c r="B86" s="7"/>
      <c r="C86" s="5" t="s">
        <v>6</v>
      </c>
    </row>
    <row r="87" spans="1:3" ht="12.75" customHeight="1" x14ac:dyDescent="0.2">
      <c r="A87" s="18" t="s">
        <v>84</v>
      </c>
      <c r="B87" s="37"/>
      <c r="C87" s="5" t="s">
        <v>6</v>
      </c>
    </row>
    <row r="88" spans="1:3" ht="12.75" customHeight="1" x14ac:dyDescent="0.2">
      <c r="A88" s="18" t="s">
        <v>85</v>
      </c>
      <c r="B88" s="38"/>
      <c r="C88" s="5" t="s">
        <v>6</v>
      </c>
    </row>
    <row r="89" spans="1:3" ht="12.75" customHeight="1" x14ac:dyDescent="0.2">
      <c r="A89" s="18" t="s">
        <v>86</v>
      </c>
      <c r="B89" s="8"/>
      <c r="C89" s="5" t="s">
        <v>87</v>
      </c>
    </row>
    <row r="90" spans="1:3" ht="12.75" customHeight="1" x14ac:dyDescent="0.2"/>
    <row r="91" spans="1:3" ht="12.75" customHeight="1" x14ac:dyDescent="0.2"/>
    <row r="92" spans="1:3" ht="12.75" customHeight="1" x14ac:dyDescent="0.2"/>
    <row r="93" spans="1:3" ht="12.7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/>
  </sheetViews>
  <sheetFormatPr defaultColWidth="14.42578125" defaultRowHeight="15" customHeight="1" x14ac:dyDescent="0.2"/>
  <cols>
    <col min="1" max="1" width="42" customWidth="1"/>
    <col min="2" max="2" width="29.42578125" customWidth="1"/>
    <col min="3" max="3" width="14.85546875" customWidth="1"/>
    <col min="4" max="4" width="13.7109375" customWidth="1"/>
    <col min="5" max="6" width="8" customWidth="1"/>
    <col min="7" max="7" width="12.140625" customWidth="1"/>
    <col min="8" max="26" width="8" customWidth="1"/>
  </cols>
  <sheetData>
    <row r="1" spans="1:7" ht="12.75" customHeight="1" x14ac:dyDescent="0.2">
      <c r="A1" s="1" t="s">
        <v>0</v>
      </c>
      <c r="E1" s="2"/>
      <c r="F1" s="2"/>
    </row>
    <row r="2" spans="1:7" ht="12.75" customHeight="1" x14ac:dyDescent="0.2">
      <c r="E2" s="2"/>
      <c r="F2" s="2"/>
    </row>
    <row r="3" spans="1:7" ht="12.75" customHeight="1" x14ac:dyDescent="0.2">
      <c r="A3" s="3" t="s">
        <v>1</v>
      </c>
      <c r="B3" s="4">
        <v>0.7</v>
      </c>
      <c r="C3" s="5" t="s">
        <v>2</v>
      </c>
      <c r="E3" s="2"/>
      <c r="F3" s="2"/>
    </row>
    <row r="4" spans="1:7" ht="12.75" customHeight="1" x14ac:dyDescent="0.2">
      <c r="A4" s="3" t="s">
        <v>3</v>
      </c>
      <c r="B4" s="4">
        <v>0.3</v>
      </c>
      <c r="C4" s="5" t="s">
        <v>2</v>
      </c>
      <c r="E4" s="2"/>
      <c r="F4" s="2"/>
    </row>
    <row r="5" spans="1:7" ht="12.75" customHeight="1" x14ac:dyDescent="0.2">
      <c r="A5" s="3" t="s">
        <v>4</v>
      </c>
      <c r="B5" s="6">
        <v>3000000</v>
      </c>
      <c r="C5" s="5" t="s">
        <v>2</v>
      </c>
      <c r="E5" s="2"/>
      <c r="F5" s="2"/>
    </row>
    <row r="6" spans="1:7" ht="12.75" customHeight="1" x14ac:dyDescent="0.2">
      <c r="A6" s="3" t="s">
        <v>5</v>
      </c>
      <c r="B6" s="7"/>
      <c r="C6" s="5" t="s">
        <v>6</v>
      </c>
      <c r="E6" s="2"/>
      <c r="F6" s="2"/>
    </row>
    <row r="7" spans="1:7" ht="12.75" customHeight="1" x14ac:dyDescent="0.2">
      <c r="A7" s="3" t="s">
        <v>7</v>
      </c>
      <c r="B7" s="6">
        <v>2000000</v>
      </c>
      <c r="C7" s="5" t="s">
        <v>2</v>
      </c>
      <c r="E7" s="2"/>
      <c r="F7" s="2"/>
    </row>
    <row r="8" spans="1:7" ht="12.75" customHeight="1" x14ac:dyDescent="0.2">
      <c r="A8" s="3" t="s">
        <v>8</v>
      </c>
      <c r="B8" s="7"/>
      <c r="C8" s="5"/>
      <c r="E8" s="2"/>
      <c r="F8" s="2"/>
    </row>
    <row r="9" spans="1:7" ht="12.75" customHeight="1" x14ac:dyDescent="0.2">
      <c r="A9" s="3" t="s">
        <v>9</v>
      </c>
      <c r="B9" s="7"/>
      <c r="C9" s="5" t="s">
        <v>6</v>
      </c>
      <c r="E9" s="2"/>
      <c r="F9" s="2"/>
    </row>
    <row r="10" spans="1:7" ht="12.75" customHeight="1" x14ac:dyDescent="0.2">
      <c r="A10" s="3" t="s">
        <v>10</v>
      </c>
      <c r="B10" s="8"/>
      <c r="C10" s="5" t="s">
        <v>6</v>
      </c>
      <c r="E10" s="2"/>
      <c r="F10" s="2"/>
    </row>
    <row r="11" spans="1:7" ht="12.75" customHeight="1" x14ac:dyDescent="0.2">
      <c r="E11" s="9"/>
      <c r="F11" s="9"/>
      <c r="G11" s="10"/>
    </row>
    <row r="12" spans="1:7" ht="12.75" customHeight="1" x14ac:dyDescent="0.2">
      <c r="E12" s="11"/>
      <c r="F12" s="11"/>
      <c r="G12" s="10"/>
    </row>
    <row r="13" spans="1:7" ht="12.75" customHeight="1" x14ac:dyDescent="0.2">
      <c r="A13" s="1" t="s">
        <v>11</v>
      </c>
      <c r="E13" s="2"/>
      <c r="F13" s="2"/>
    </row>
    <row r="14" spans="1:7" ht="12.75" customHeight="1" x14ac:dyDescent="0.2">
      <c r="E14" s="2"/>
      <c r="F14" s="2"/>
    </row>
    <row r="15" spans="1:7" ht="12.75" customHeight="1" x14ac:dyDescent="0.2">
      <c r="A15" s="3" t="s">
        <v>12</v>
      </c>
      <c r="B15" s="9">
        <v>90</v>
      </c>
      <c r="C15" s="5" t="s">
        <v>2</v>
      </c>
      <c r="E15" s="2"/>
      <c r="F15" s="2"/>
    </row>
    <row r="16" spans="1:7" ht="12.75" customHeight="1" x14ac:dyDescent="0.2">
      <c r="A16" s="3" t="s">
        <v>13</v>
      </c>
      <c r="B16" s="9">
        <v>1.5</v>
      </c>
      <c r="C16" s="5" t="s">
        <v>2</v>
      </c>
      <c r="E16" s="2"/>
      <c r="F16" s="2"/>
    </row>
    <row r="17" spans="1:26" ht="12.75" customHeight="1" x14ac:dyDescent="0.2">
      <c r="A17" s="3" t="s">
        <v>14</v>
      </c>
      <c r="B17" s="12"/>
      <c r="C17" s="5" t="s">
        <v>6</v>
      </c>
      <c r="D17" s="2"/>
      <c r="E17" s="2"/>
      <c r="F17" s="2"/>
    </row>
    <row r="18" spans="1:26" ht="12.75" customHeight="1" x14ac:dyDescent="0.2">
      <c r="B18" s="2"/>
      <c r="C18" s="2"/>
      <c r="D18" s="2"/>
      <c r="E18" s="2"/>
      <c r="F18" s="2"/>
    </row>
    <row r="19" spans="1:26" ht="12.75" customHeight="1" x14ac:dyDescent="0.2">
      <c r="A19" s="13"/>
      <c r="B19" s="3"/>
      <c r="C19" s="2"/>
      <c r="D19" s="2"/>
      <c r="E19" s="2"/>
      <c r="F19" s="2"/>
    </row>
    <row r="20" spans="1:26" ht="12.75" customHeight="1" x14ac:dyDescent="0.2">
      <c r="A20" s="1" t="s">
        <v>15</v>
      </c>
      <c r="B20" s="2"/>
      <c r="C20" s="2"/>
      <c r="D20" s="2"/>
      <c r="E20" s="2"/>
      <c r="F20" s="2"/>
    </row>
    <row r="21" spans="1:26" ht="12.75" customHeight="1" x14ac:dyDescent="0.2">
      <c r="A21" s="13"/>
      <c r="B21" s="2"/>
      <c r="C21" s="2"/>
      <c r="D21" s="2"/>
      <c r="E21" s="2"/>
      <c r="F21" s="2"/>
    </row>
    <row r="22" spans="1:26" ht="12.75" customHeight="1" x14ac:dyDescent="0.2">
      <c r="A22" s="14" t="s">
        <v>16</v>
      </c>
      <c r="B22" s="15">
        <v>0.75</v>
      </c>
      <c r="C22" s="5" t="s">
        <v>2</v>
      </c>
      <c r="D22" s="2"/>
      <c r="E22" s="2"/>
      <c r="F22" s="2"/>
    </row>
    <row r="23" spans="1:26" ht="12.75" customHeight="1" x14ac:dyDescent="0.2">
      <c r="A23" s="3" t="s">
        <v>17</v>
      </c>
      <c r="B23" s="9">
        <f>5/1</f>
        <v>5</v>
      </c>
      <c r="C23" s="5" t="s">
        <v>2</v>
      </c>
      <c r="D23" s="2"/>
      <c r="E23" s="2"/>
      <c r="F23" s="2"/>
    </row>
    <row r="24" spans="1:26" ht="12.75" customHeight="1" x14ac:dyDescent="0.2">
      <c r="A24" s="3" t="s">
        <v>18</v>
      </c>
      <c r="B24" s="9">
        <v>1.0900000000000001</v>
      </c>
      <c r="C24" s="5" t="s">
        <v>2</v>
      </c>
      <c r="D24" s="2"/>
      <c r="E24" s="2"/>
      <c r="F24" s="2"/>
    </row>
    <row r="25" spans="1:26" ht="12.75" customHeight="1" x14ac:dyDescent="0.2">
      <c r="A25" s="14" t="s">
        <v>19</v>
      </c>
      <c r="B25" s="12"/>
      <c r="C25" s="5" t="s">
        <v>6</v>
      </c>
      <c r="D25" s="2"/>
      <c r="E25" s="2"/>
      <c r="F25" s="2"/>
    </row>
    <row r="26" spans="1:26" ht="12.75" customHeight="1" x14ac:dyDescent="0.2">
      <c r="A26" s="14" t="s">
        <v>20</v>
      </c>
      <c r="B26" s="12"/>
      <c r="C26" s="5" t="s">
        <v>6</v>
      </c>
      <c r="D26" s="2"/>
      <c r="E26" s="2"/>
      <c r="F26" s="2"/>
    </row>
    <row r="27" spans="1:26" ht="12.75" customHeight="1" x14ac:dyDescent="0.2">
      <c r="A27" s="14"/>
      <c r="B27" s="15"/>
      <c r="C27" s="2"/>
      <c r="D27" s="2"/>
      <c r="E27" s="2"/>
      <c r="F27" s="2"/>
    </row>
    <row r="28" spans="1:26" ht="12.75" customHeight="1" x14ac:dyDescent="0.2">
      <c r="A28" s="1"/>
      <c r="B28" s="2"/>
      <c r="C28" s="2"/>
      <c r="D28" s="2"/>
      <c r="E28" s="2"/>
      <c r="F28" s="2"/>
    </row>
    <row r="29" spans="1:26" ht="12.75" customHeight="1" x14ac:dyDescent="0.2">
      <c r="A29" s="1" t="s">
        <v>21</v>
      </c>
    </row>
    <row r="30" spans="1:26" ht="12.75" customHeight="1" x14ac:dyDescent="0.2"/>
    <row r="31" spans="1:26" ht="12.75" customHeight="1" x14ac:dyDescent="0.2">
      <c r="A31" s="3" t="s">
        <v>22</v>
      </c>
      <c r="B31" s="16">
        <v>15000000</v>
      </c>
      <c r="C31" t="s">
        <v>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3" t="s">
        <v>23</v>
      </c>
      <c r="B32" s="16">
        <v>2000000</v>
      </c>
      <c r="C32" t="s">
        <v>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3" t="s">
        <v>24</v>
      </c>
      <c r="B33" s="16">
        <v>3000000</v>
      </c>
      <c r="C33" t="s">
        <v>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3" t="s">
        <v>25</v>
      </c>
      <c r="B34" s="16">
        <v>1000000</v>
      </c>
      <c r="C34" t="s">
        <v>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3" t="s">
        <v>26</v>
      </c>
      <c r="B35" s="17">
        <f>B31*0.8</f>
        <v>12000000</v>
      </c>
      <c r="C35" t="s">
        <v>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18" t="s">
        <v>27</v>
      </c>
      <c r="B36" s="4">
        <v>0.08</v>
      </c>
      <c r="C36" t="s">
        <v>2</v>
      </c>
    </row>
    <row r="37" spans="1:26" ht="12.75" customHeight="1" x14ac:dyDescent="0.2">
      <c r="A37" s="18" t="s">
        <v>28</v>
      </c>
      <c r="B37" s="17">
        <v>365</v>
      </c>
      <c r="C37" s="2"/>
    </row>
    <row r="38" spans="1:26" ht="12.75" customHeight="1" x14ac:dyDescent="0.2">
      <c r="A38" s="18" t="s">
        <v>29</v>
      </c>
      <c r="B38" s="19"/>
      <c r="C38" s="2" t="s">
        <v>30</v>
      </c>
      <c r="D38" t="s">
        <v>6</v>
      </c>
    </row>
    <row r="39" spans="1:26" ht="12.75" customHeight="1" x14ac:dyDescent="0.2">
      <c r="A39" s="18" t="s">
        <v>31</v>
      </c>
      <c r="B39" s="19"/>
      <c r="C39" s="2" t="s">
        <v>30</v>
      </c>
      <c r="D39" t="s">
        <v>6</v>
      </c>
    </row>
    <row r="40" spans="1:26" ht="12.75" customHeight="1" x14ac:dyDescent="0.2">
      <c r="A40" s="18" t="s">
        <v>32</v>
      </c>
      <c r="B40" s="19"/>
      <c r="C40" s="2" t="s">
        <v>30</v>
      </c>
      <c r="D40" t="s">
        <v>6</v>
      </c>
    </row>
    <row r="41" spans="1:26" ht="12.75" customHeight="1" x14ac:dyDescent="0.2">
      <c r="A41" s="18" t="s">
        <v>33</v>
      </c>
      <c r="B41" s="19"/>
      <c r="C41" s="2" t="s">
        <v>30</v>
      </c>
      <c r="D41" t="s">
        <v>6</v>
      </c>
    </row>
    <row r="42" spans="1:26" ht="12.75" customHeight="1" x14ac:dyDescent="0.2">
      <c r="B42" s="2"/>
      <c r="C42" s="2"/>
    </row>
    <row r="43" spans="1:26" ht="12.75" customHeight="1" x14ac:dyDescent="0.2">
      <c r="B43" s="2"/>
      <c r="C43" s="2"/>
    </row>
    <row r="44" spans="1:26" ht="12.75" customHeight="1" x14ac:dyDescent="0.2">
      <c r="A44" s="1" t="s">
        <v>34</v>
      </c>
      <c r="B44" s="2"/>
      <c r="C44" s="2"/>
    </row>
    <row r="45" spans="1:26" ht="12.75" customHeight="1" x14ac:dyDescent="0.2">
      <c r="B45" s="2"/>
      <c r="C45" s="2"/>
    </row>
    <row r="46" spans="1:26" ht="12.75" customHeight="1" x14ac:dyDescent="0.2">
      <c r="A46" s="3" t="s">
        <v>35</v>
      </c>
      <c r="B46" s="20"/>
      <c r="C46" s="2" t="s">
        <v>30</v>
      </c>
      <c r="D46" t="s">
        <v>6</v>
      </c>
    </row>
    <row r="47" spans="1:26" ht="12.75" customHeight="1" x14ac:dyDescent="0.2">
      <c r="B47" s="2"/>
      <c r="C47" s="2"/>
    </row>
    <row r="48" spans="1:26" ht="12.75" customHeight="1" x14ac:dyDescent="0.2">
      <c r="A48" s="1"/>
      <c r="B48" s="2"/>
      <c r="C48" s="2"/>
    </row>
    <row r="49" spans="1:4" ht="12.75" customHeight="1" x14ac:dyDescent="0.2">
      <c r="A49" s="1" t="s">
        <v>36</v>
      </c>
      <c r="B49" s="2"/>
      <c r="C49" s="2"/>
    </row>
    <row r="50" spans="1:4" ht="12.75" customHeight="1" x14ac:dyDescent="0.2">
      <c r="A50" s="1"/>
      <c r="B50" s="2"/>
      <c r="C50" s="2"/>
    </row>
    <row r="51" spans="1:4" ht="12.75" customHeight="1" x14ac:dyDescent="0.2">
      <c r="A51" s="3" t="s">
        <v>37</v>
      </c>
      <c r="B51" s="21">
        <v>8000000</v>
      </c>
      <c r="C51" t="s">
        <v>2</v>
      </c>
    </row>
    <row r="52" spans="1:4" ht="12.75" customHeight="1" x14ac:dyDescent="0.2">
      <c r="A52" s="3" t="s">
        <v>28</v>
      </c>
      <c r="B52" s="17">
        <v>365</v>
      </c>
      <c r="C52" t="s">
        <v>2</v>
      </c>
    </row>
    <row r="53" spans="1:4" ht="12.75" customHeight="1" x14ac:dyDescent="0.2">
      <c r="A53" s="3" t="s">
        <v>38</v>
      </c>
      <c r="B53" s="22"/>
      <c r="C53" t="s">
        <v>6</v>
      </c>
    </row>
    <row r="54" spans="1:4" ht="12.75" customHeight="1" x14ac:dyDescent="0.2">
      <c r="A54" s="3" t="s">
        <v>39</v>
      </c>
      <c r="B54" s="8"/>
      <c r="C54" t="s">
        <v>6</v>
      </c>
    </row>
    <row r="55" spans="1:4" ht="12.75" customHeight="1" x14ac:dyDescent="0.2">
      <c r="A55" s="3" t="s">
        <v>40</v>
      </c>
      <c r="B55" s="8"/>
      <c r="C55" t="s">
        <v>41</v>
      </c>
    </row>
    <row r="56" spans="1:4" ht="12.75" customHeight="1" x14ac:dyDescent="0.2"/>
    <row r="57" spans="1:4" ht="12.75" customHeight="1" x14ac:dyDescent="0.2"/>
    <row r="58" spans="1:4" ht="12.75" customHeight="1" x14ac:dyDescent="0.2">
      <c r="A58" s="1" t="s">
        <v>42</v>
      </c>
    </row>
    <row r="59" spans="1:4" ht="12.75" customHeight="1" x14ac:dyDescent="0.2">
      <c r="A59" s="1"/>
    </row>
    <row r="60" spans="1:4" ht="12.75" customHeight="1" x14ac:dyDescent="0.2">
      <c r="A60" s="3" t="s">
        <v>29</v>
      </c>
      <c r="B60" s="17">
        <v>75</v>
      </c>
      <c r="C60" t="s">
        <v>30</v>
      </c>
    </row>
    <row r="61" spans="1:4" ht="12.75" customHeight="1" x14ac:dyDescent="0.2">
      <c r="A61" s="3" t="s">
        <v>31</v>
      </c>
      <c r="B61" s="17">
        <v>38</v>
      </c>
      <c r="C61" t="s">
        <v>30</v>
      </c>
    </row>
    <row r="62" spans="1:4" ht="12.75" customHeight="1" x14ac:dyDescent="0.2">
      <c r="A62" s="3" t="s">
        <v>32</v>
      </c>
      <c r="B62" s="17">
        <v>30</v>
      </c>
      <c r="C62" t="s">
        <v>30</v>
      </c>
    </row>
    <row r="63" spans="1:4" ht="12.75" customHeight="1" x14ac:dyDescent="0.2">
      <c r="A63" s="18" t="s">
        <v>43</v>
      </c>
      <c r="B63" s="20"/>
      <c r="C63" s="2" t="s">
        <v>30</v>
      </c>
      <c r="D63" t="s">
        <v>6</v>
      </c>
    </row>
    <row r="64" spans="1:4" ht="12.75" customHeight="1" x14ac:dyDescent="0.2">
      <c r="A64" s="5"/>
      <c r="B64" s="10"/>
      <c r="C64" s="2"/>
    </row>
    <row r="65" spans="1:6" ht="12.75" customHeight="1" x14ac:dyDescent="0.2">
      <c r="A65" s="5"/>
      <c r="B65" s="10"/>
      <c r="C65" s="2"/>
    </row>
    <row r="66" spans="1:6" ht="12.75" customHeight="1" x14ac:dyDescent="0.2">
      <c r="A66" s="1" t="s">
        <v>44</v>
      </c>
      <c r="B66" s="10"/>
      <c r="C66" s="2"/>
    </row>
    <row r="67" spans="1:6" ht="12.75" customHeight="1" x14ac:dyDescent="0.2">
      <c r="A67" s="1"/>
      <c r="B67" s="10"/>
      <c r="C67" s="2"/>
    </row>
    <row r="68" spans="1:6" ht="12.75" customHeight="1" x14ac:dyDescent="0.2">
      <c r="A68" s="18" t="s">
        <v>45</v>
      </c>
      <c r="B68" s="23">
        <v>3421875</v>
      </c>
      <c r="C68" t="s">
        <v>2</v>
      </c>
    </row>
    <row r="69" spans="1:6" ht="12.75" customHeight="1" x14ac:dyDescent="0.2">
      <c r="A69" s="3" t="s">
        <v>28</v>
      </c>
      <c r="B69" s="17">
        <v>365</v>
      </c>
      <c r="C69" t="s">
        <v>2</v>
      </c>
    </row>
    <row r="70" spans="1:6" ht="12.75" customHeight="1" x14ac:dyDescent="0.2">
      <c r="A70" s="3" t="s">
        <v>46</v>
      </c>
      <c r="B70" s="9"/>
    </row>
    <row r="71" spans="1:6" ht="12.75" customHeight="1" x14ac:dyDescent="0.2">
      <c r="A71" s="3" t="s">
        <v>47</v>
      </c>
      <c r="B71" s="24"/>
      <c r="C71" t="s">
        <v>6</v>
      </c>
    </row>
    <row r="72" spans="1:6" ht="12.75" customHeight="1" x14ac:dyDescent="0.2">
      <c r="B72" s="2"/>
      <c r="C72" s="2"/>
    </row>
    <row r="73" spans="1:6" ht="12.75" customHeight="1" x14ac:dyDescent="0.2">
      <c r="A73" s="18"/>
      <c r="B73" s="25"/>
      <c r="C73" s="5"/>
      <c r="D73" s="2"/>
      <c r="E73" s="2"/>
      <c r="F73" s="2"/>
    </row>
    <row r="74" spans="1:6" ht="12.75" customHeight="1" x14ac:dyDescent="0.2">
      <c r="A74" s="18"/>
      <c r="B74" s="26"/>
      <c r="C74" s="5"/>
      <c r="D74" s="2"/>
      <c r="E74" s="2"/>
      <c r="F74" s="2"/>
    </row>
    <row r="75" spans="1:6" ht="12.75" customHeight="1" x14ac:dyDescent="0.2">
      <c r="A75" s="18"/>
      <c r="B75" s="25"/>
      <c r="C75" s="5"/>
      <c r="D75" s="2"/>
      <c r="E75" s="2"/>
      <c r="F75" s="2"/>
    </row>
    <row r="76" spans="1:6" ht="12.75" customHeight="1" x14ac:dyDescent="0.2">
      <c r="A76" s="18"/>
      <c r="B76" s="27"/>
      <c r="C76" s="5"/>
      <c r="D76" s="2"/>
      <c r="E76" s="2"/>
      <c r="F76" s="2"/>
    </row>
    <row r="77" spans="1:6" ht="12.75" customHeight="1" x14ac:dyDescent="0.2">
      <c r="A77" s="18"/>
      <c r="B77" s="28"/>
      <c r="C77" s="5"/>
      <c r="D77" s="2"/>
      <c r="E77" s="2"/>
      <c r="F77" s="2"/>
    </row>
    <row r="78" spans="1:6" ht="12.75" customHeight="1" x14ac:dyDescent="0.2">
      <c r="A78" s="2"/>
      <c r="B78" s="2"/>
      <c r="C78" s="2"/>
      <c r="D78" s="2"/>
      <c r="E78" s="2"/>
      <c r="F78" s="2"/>
    </row>
    <row r="79" spans="1:6" ht="12.75" customHeight="1" x14ac:dyDescent="0.2">
      <c r="A79" s="2"/>
      <c r="B79" s="2"/>
      <c r="C79" s="2"/>
      <c r="D79" s="2"/>
      <c r="E79" s="2"/>
      <c r="F79" s="2"/>
    </row>
    <row r="80" spans="1:6" ht="12.75" customHeight="1" x14ac:dyDescent="0.2">
      <c r="A80" s="1"/>
      <c r="B80" s="2"/>
      <c r="C80" s="2"/>
      <c r="D80" s="2"/>
      <c r="E80" s="2"/>
      <c r="F80" s="2"/>
    </row>
    <row r="81" spans="1:6" ht="12.75" customHeight="1" x14ac:dyDescent="0.2">
      <c r="A81" s="2"/>
      <c r="B81" s="2"/>
      <c r="C81" s="2"/>
      <c r="D81" s="2"/>
      <c r="E81" s="2"/>
      <c r="F81" s="2"/>
    </row>
    <row r="82" spans="1:6" ht="12.75" customHeight="1" x14ac:dyDescent="0.2">
      <c r="A82" s="3"/>
      <c r="B82" s="29"/>
      <c r="C82" s="5"/>
      <c r="D82" s="2"/>
      <c r="E82" s="2"/>
      <c r="F82" s="2"/>
    </row>
    <row r="83" spans="1:6" ht="12.75" customHeight="1" x14ac:dyDescent="0.2">
      <c r="A83" s="3"/>
      <c r="B83" s="29"/>
      <c r="C83" s="5"/>
      <c r="D83" s="2"/>
      <c r="E83" s="2"/>
      <c r="F83" s="2"/>
    </row>
    <row r="84" spans="1:6" ht="12.75" customHeight="1" x14ac:dyDescent="0.2">
      <c r="A84" s="3"/>
      <c r="B84" s="26"/>
      <c r="C84" s="5"/>
      <c r="D84" s="2"/>
      <c r="E84" s="2"/>
      <c r="F84" s="2"/>
    </row>
    <row r="85" spans="1:6" ht="12.75" customHeight="1" x14ac:dyDescent="0.2">
      <c r="A85" s="3"/>
      <c r="B85" s="26"/>
      <c r="C85" s="5"/>
      <c r="D85" s="2"/>
      <c r="E85" s="2"/>
      <c r="F85" s="2"/>
    </row>
    <row r="86" spans="1:6" ht="12.75" customHeight="1" x14ac:dyDescent="0.2">
      <c r="A86" s="3"/>
      <c r="B86" s="26"/>
      <c r="C86" s="5"/>
      <c r="D86" s="2"/>
      <c r="E86" s="2"/>
      <c r="F86" s="2"/>
    </row>
    <row r="87" spans="1:6" ht="12.75" customHeight="1" x14ac:dyDescent="0.2">
      <c r="A87" s="3"/>
      <c r="B87" s="26"/>
      <c r="C87" s="5"/>
      <c r="D87" s="2"/>
      <c r="E87" s="2"/>
      <c r="F87" s="2"/>
    </row>
    <row r="88" spans="1:6" ht="12.75" customHeight="1" x14ac:dyDescent="0.2">
      <c r="A88" s="3"/>
      <c r="B88" s="26"/>
      <c r="C88" s="5"/>
      <c r="D88" s="2"/>
      <c r="E88" s="2"/>
      <c r="F88" s="2"/>
    </row>
    <row r="89" spans="1:6" ht="12.75" customHeight="1" x14ac:dyDescent="0.2">
      <c r="A89" s="3"/>
      <c r="B89" s="28"/>
      <c r="C89" s="5"/>
      <c r="D89" s="2"/>
      <c r="E89" s="2"/>
      <c r="F89" s="2"/>
    </row>
    <row r="90" spans="1:6" ht="12.75" customHeight="1" x14ac:dyDescent="0.2">
      <c r="A90" s="2"/>
      <c r="B90" s="2"/>
      <c r="C90" s="2"/>
      <c r="D90" s="2"/>
      <c r="E90" s="2"/>
      <c r="F90" s="2"/>
    </row>
    <row r="91" spans="1:6" ht="12.75" customHeight="1" x14ac:dyDescent="0.2">
      <c r="A91" s="2"/>
      <c r="B91" s="2"/>
      <c r="C91" s="2"/>
      <c r="D91" s="2"/>
      <c r="E91" s="2"/>
      <c r="F91" s="2"/>
    </row>
    <row r="92" spans="1:6" ht="12.75" customHeight="1" x14ac:dyDescent="0.2">
      <c r="A92" s="1"/>
      <c r="B92" s="3"/>
      <c r="C92" s="9"/>
      <c r="D92" s="5"/>
      <c r="E92" s="2"/>
      <c r="F92" s="2"/>
    </row>
    <row r="93" spans="1:6" ht="12.75" customHeight="1" x14ac:dyDescent="0.2">
      <c r="A93" s="2"/>
      <c r="B93" s="3"/>
      <c r="C93" s="9"/>
      <c r="D93" s="5"/>
      <c r="E93" s="2"/>
      <c r="F93" s="2"/>
    </row>
    <row r="94" spans="1:6" ht="12.75" customHeight="1" x14ac:dyDescent="0.2">
      <c r="A94" s="2"/>
      <c r="B94" s="3"/>
      <c r="C94" s="15"/>
      <c r="D94" s="5"/>
      <c r="E94" s="2"/>
      <c r="F94" s="2"/>
    </row>
    <row r="95" spans="1:6" ht="12.75" customHeight="1" x14ac:dyDescent="0.2">
      <c r="A95" s="2"/>
      <c r="B95" s="2"/>
      <c r="C95" s="2"/>
      <c r="D95" s="2"/>
      <c r="E95" s="2"/>
      <c r="F95" s="2"/>
    </row>
    <row r="96" spans="1: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4.42578125" defaultRowHeight="15" customHeight="1" x14ac:dyDescent="0.2"/>
  <cols>
    <col min="1" max="1" width="47.7109375" customWidth="1"/>
    <col min="2" max="2" width="17" customWidth="1"/>
    <col min="3" max="3" width="11.7109375" customWidth="1"/>
    <col min="4" max="4" width="15.28515625" customWidth="1"/>
    <col min="5" max="26" width="8" customWidth="1"/>
  </cols>
  <sheetData>
    <row r="1" spans="1:4" ht="12.75" customHeight="1" x14ac:dyDescent="0.2">
      <c r="A1" s="1" t="s">
        <v>174</v>
      </c>
    </row>
    <row r="2" spans="1:4" ht="12.75" customHeight="1" x14ac:dyDescent="0.2"/>
    <row r="3" spans="1:4" ht="12.75" customHeight="1" x14ac:dyDescent="0.2">
      <c r="A3" s="3" t="s">
        <v>175</v>
      </c>
      <c r="B3" s="31">
        <v>5000000</v>
      </c>
      <c r="C3" s="5" t="s">
        <v>2</v>
      </c>
      <c r="D3" s="5"/>
    </row>
    <row r="4" spans="1:4" ht="12.75" customHeight="1" x14ac:dyDescent="0.2">
      <c r="A4" s="3" t="s">
        <v>176</v>
      </c>
      <c r="B4" s="31">
        <v>6000000</v>
      </c>
      <c r="C4" s="5" t="s">
        <v>2</v>
      </c>
      <c r="D4" s="5"/>
    </row>
    <row r="5" spans="1:4" ht="12.75" customHeight="1" x14ac:dyDescent="0.2">
      <c r="A5" s="3" t="s">
        <v>177</v>
      </c>
      <c r="B5" s="31">
        <f>B4-B3</f>
        <v>1000000</v>
      </c>
      <c r="C5" s="5" t="s">
        <v>2</v>
      </c>
      <c r="D5" s="5"/>
    </row>
    <row r="6" spans="1:4" ht="12.75" customHeight="1" x14ac:dyDescent="0.2">
      <c r="A6" s="3" t="s">
        <v>70</v>
      </c>
      <c r="B6" s="31">
        <v>3000000</v>
      </c>
      <c r="C6" s="5" t="s">
        <v>2</v>
      </c>
      <c r="D6" s="5"/>
    </row>
    <row r="7" spans="1:4" ht="12.75" customHeight="1" x14ac:dyDescent="0.2">
      <c r="A7" s="3" t="s">
        <v>178</v>
      </c>
      <c r="B7" s="31">
        <v>1000000</v>
      </c>
      <c r="C7" s="5" t="s">
        <v>2</v>
      </c>
      <c r="D7" s="5"/>
    </row>
    <row r="8" spans="1:4" ht="12.75" customHeight="1" x14ac:dyDescent="0.2">
      <c r="A8" s="3" t="s">
        <v>179</v>
      </c>
      <c r="B8" s="31">
        <v>500000</v>
      </c>
      <c r="C8" s="5" t="s">
        <v>2</v>
      </c>
      <c r="D8" s="5"/>
    </row>
    <row r="9" spans="1:4" ht="12.75" customHeight="1" x14ac:dyDescent="0.2">
      <c r="A9" s="3" t="s">
        <v>180</v>
      </c>
      <c r="B9" s="4">
        <v>0.05</v>
      </c>
      <c r="C9" s="5" t="s">
        <v>2</v>
      </c>
      <c r="D9" s="5"/>
    </row>
    <row r="10" spans="1:4" ht="12.75" customHeight="1" x14ac:dyDescent="0.2">
      <c r="A10" s="3" t="s">
        <v>181</v>
      </c>
      <c r="B10" s="4">
        <v>0.3</v>
      </c>
      <c r="C10" s="5" t="s">
        <v>2</v>
      </c>
      <c r="D10" s="5"/>
    </row>
    <row r="11" spans="1:4" ht="12.75" customHeight="1" x14ac:dyDescent="0.2">
      <c r="A11" s="3" t="s">
        <v>182</v>
      </c>
      <c r="B11" s="24"/>
      <c r="C11" s="5" t="s">
        <v>6</v>
      </c>
      <c r="D11" s="5"/>
    </row>
    <row r="12" spans="1:4" ht="12.75" customHeight="1" x14ac:dyDescent="0.2">
      <c r="B12" s="2"/>
      <c r="C12" s="5"/>
      <c r="D12" s="5"/>
    </row>
    <row r="13" spans="1:4" ht="12.75" customHeight="1" x14ac:dyDescent="0.2">
      <c r="A13" s="1"/>
      <c r="B13" s="2"/>
      <c r="C13" s="5"/>
      <c r="D13" s="5"/>
    </row>
    <row r="14" spans="1:4" ht="12.75" customHeight="1" x14ac:dyDescent="0.2">
      <c r="A14" s="1" t="s">
        <v>183</v>
      </c>
      <c r="B14" s="55"/>
      <c r="C14" s="5"/>
      <c r="D14" s="5"/>
    </row>
    <row r="15" spans="1:4" ht="12.75" customHeight="1" x14ac:dyDescent="0.2">
      <c r="A15" s="3"/>
      <c r="B15" s="28"/>
      <c r="C15" s="5"/>
      <c r="D15" s="5"/>
    </row>
    <row r="16" spans="1:4" ht="12.75" customHeight="1" x14ac:dyDescent="0.2">
      <c r="A16" s="3" t="s">
        <v>175</v>
      </c>
      <c r="B16" s="31">
        <v>5000000</v>
      </c>
      <c r="C16" s="5" t="s">
        <v>2</v>
      </c>
      <c r="D16" s="5"/>
    </row>
    <row r="17" spans="1:4" ht="12.75" customHeight="1" x14ac:dyDescent="0.2">
      <c r="A17" s="3" t="s">
        <v>176</v>
      </c>
      <c r="B17" s="31">
        <v>6000000</v>
      </c>
      <c r="C17" s="5" t="s">
        <v>2</v>
      </c>
      <c r="D17" s="5"/>
    </row>
    <row r="18" spans="1:4" ht="12.75" customHeight="1" x14ac:dyDescent="0.2">
      <c r="A18" s="3" t="s">
        <v>177</v>
      </c>
      <c r="B18" s="31">
        <f>B17-B16</f>
        <v>1000000</v>
      </c>
      <c r="C18" s="5" t="s">
        <v>2</v>
      </c>
      <c r="D18" s="5"/>
    </row>
    <row r="19" spans="1:4" ht="12.75" customHeight="1" x14ac:dyDescent="0.2">
      <c r="A19" s="3" t="s">
        <v>70</v>
      </c>
      <c r="B19" s="31">
        <v>4000000</v>
      </c>
      <c r="C19" s="5" t="s">
        <v>2</v>
      </c>
      <c r="D19" s="5"/>
    </row>
    <row r="20" spans="1:4" ht="12.75" customHeight="1" x14ac:dyDescent="0.2">
      <c r="A20" s="3" t="s">
        <v>178</v>
      </c>
      <c r="B20" s="31">
        <v>1000000</v>
      </c>
      <c r="C20" s="5" t="s">
        <v>2</v>
      </c>
      <c r="D20" s="5"/>
    </row>
    <row r="21" spans="1:4" ht="12.75" customHeight="1" x14ac:dyDescent="0.2">
      <c r="A21" s="3" t="s">
        <v>179</v>
      </c>
      <c r="B21" s="31">
        <v>500000</v>
      </c>
      <c r="C21" s="5" t="s">
        <v>2</v>
      </c>
      <c r="D21" s="5"/>
    </row>
    <row r="22" spans="1:4" ht="12.75" customHeight="1" x14ac:dyDescent="0.2">
      <c r="A22" s="3" t="s">
        <v>180</v>
      </c>
      <c r="B22" s="4">
        <v>0.05</v>
      </c>
      <c r="C22" s="5" t="s">
        <v>2</v>
      </c>
      <c r="D22" s="5"/>
    </row>
    <row r="23" spans="1:4" ht="12.75" customHeight="1" x14ac:dyDescent="0.2">
      <c r="A23" s="3" t="s">
        <v>181</v>
      </c>
      <c r="B23" s="4">
        <v>0.3</v>
      </c>
      <c r="C23" s="5" t="s">
        <v>2</v>
      </c>
      <c r="D23" s="5"/>
    </row>
    <row r="24" spans="1:4" ht="12.75" customHeight="1" x14ac:dyDescent="0.2">
      <c r="A24" s="3" t="s">
        <v>182</v>
      </c>
      <c r="B24" s="24"/>
      <c r="C24" s="5" t="s">
        <v>6</v>
      </c>
      <c r="D24" s="5"/>
    </row>
    <row r="25" spans="1:4" ht="12.75" customHeight="1" x14ac:dyDescent="0.2">
      <c r="B25" s="2"/>
      <c r="C25" s="10"/>
    </row>
    <row r="26" spans="1:4" ht="12.75" customHeight="1" x14ac:dyDescent="0.2">
      <c r="A26" s="1"/>
      <c r="B26" s="2"/>
      <c r="C26" s="10"/>
    </row>
    <row r="27" spans="1:4" ht="12.75" customHeight="1" x14ac:dyDescent="0.2">
      <c r="A27" s="1" t="s">
        <v>184</v>
      </c>
      <c r="B27" s="56"/>
      <c r="C27" s="10"/>
    </row>
    <row r="28" spans="1:4" ht="12.75" customHeight="1" x14ac:dyDescent="0.2">
      <c r="C28" s="10"/>
    </row>
    <row r="29" spans="1:4" ht="12.75" customHeight="1" x14ac:dyDescent="0.2">
      <c r="A29" s="3" t="s">
        <v>175</v>
      </c>
      <c r="B29" s="31">
        <v>5000000</v>
      </c>
      <c r="C29" s="5" t="s">
        <v>2</v>
      </c>
      <c r="D29" s="5"/>
    </row>
    <row r="30" spans="1:4" ht="12.75" customHeight="1" x14ac:dyDescent="0.2">
      <c r="A30" s="3" t="s">
        <v>176</v>
      </c>
      <c r="B30" s="31">
        <v>6000000</v>
      </c>
      <c r="C30" s="5" t="s">
        <v>2</v>
      </c>
      <c r="D30" s="5"/>
    </row>
    <row r="31" spans="1:4" ht="12.75" customHeight="1" x14ac:dyDescent="0.2">
      <c r="A31" s="3" t="s">
        <v>177</v>
      </c>
      <c r="B31" s="31">
        <f>B30-B29</f>
        <v>1000000</v>
      </c>
      <c r="C31" s="5" t="s">
        <v>2</v>
      </c>
      <c r="D31" s="5"/>
    </row>
    <row r="32" spans="1:4" ht="12.75" customHeight="1" x14ac:dyDescent="0.2">
      <c r="A32" s="3" t="s">
        <v>70</v>
      </c>
      <c r="B32" s="31">
        <v>3000000</v>
      </c>
      <c r="C32" s="5" t="s">
        <v>2</v>
      </c>
      <c r="D32" s="5"/>
    </row>
    <row r="33" spans="1:4" ht="12.75" customHeight="1" x14ac:dyDescent="0.2">
      <c r="A33" s="3" t="s">
        <v>178</v>
      </c>
      <c r="B33" s="31">
        <v>1000000</v>
      </c>
      <c r="C33" s="5" t="s">
        <v>2</v>
      </c>
      <c r="D33" s="5"/>
    </row>
    <row r="34" spans="1:4" ht="12.75" customHeight="1" x14ac:dyDescent="0.2">
      <c r="A34" s="3" t="s">
        <v>179</v>
      </c>
      <c r="B34" s="31">
        <v>500000</v>
      </c>
      <c r="C34" s="5" t="s">
        <v>2</v>
      </c>
      <c r="D34" s="5"/>
    </row>
    <row r="35" spans="1:4" ht="12.75" customHeight="1" x14ac:dyDescent="0.2">
      <c r="A35" s="3" t="s">
        <v>180</v>
      </c>
      <c r="B35" s="4">
        <v>0.05</v>
      </c>
      <c r="C35" s="5" t="s">
        <v>2</v>
      </c>
      <c r="D35" s="5"/>
    </row>
    <row r="36" spans="1:4" ht="12.75" customHeight="1" x14ac:dyDescent="0.2">
      <c r="A36" s="3" t="s">
        <v>181</v>
      </c>
      <c r="B36" s="4">
        <v>1</v>
      </c>
      <c r="C36" s="5" t="s">
        <v>185</v>
      </c>
      <c r="D36" s="5"/>
    </row>
    <row r="37" spans="1:4" ht="12.75" customHeight="1" x14ac:dyDescent="0.2">
      <c r="A37" s="3" t="s">
        <v>182</v>
      </c>
      <c r="B37" s="24"/>
      <c r="C37" s="5" t="s">
        <v>6</v>
      </c>
      <c r="D37" s="5"/>
    </row>
    <row r="38" spans="1:4" ht="12.75" customHeight="1" x14ac:dyDescent="0.2"/>
    <row r="39" spans="1:4" ht="12.75" customHeight="1" x14ac:dyDescent="0.2"/>
    <row r="40" spans="1:4" ht="12.75" customHeight="1" x14ac:dyDescent="0.2">
      <c r="A40" s="1" t="s">
        <v>186</v>
      </c>
    </row>
    <row r="41" spans="1:4" ht="12.75" customHeight="1" x14ac:dyDescent="0.2"/>
    <row r="42" spans="1:4" ht="12.75" customHeight="1" x14ac:dyDescent="0.2">
      <c r="A42" s="9"/>
      <c r="B42" s="45">
        <v>2005</v>
      </c>
      <c r="C42" s="45">
        <v>2006</v>
      </c>
    </row>
    <row r="43" spans="1:4" ht="12.75" customHeight="1" x14ac:dyDescent="0.2">
      <c r="A43" s="18" t="s">
        <v>22</v>
      </c>
      <c r="B43" s="6">
        <v>700</v>
      </c>
      <c r="C43" s="12"/>
      <c r="D43" s="5" t="s">
        <v>6</v>
      </c>
    </row>
    <row r="44" spans="1:4" ht="12.75" customHeight="1" x14ac:dyDescent="0.2">
      <c r="A44" s="18" t="s">
        <v>124</v>
      </c>
      <c r="B44" s="42">
        <v>500</v>
      </c>
      <c r="C44" s="57"/>
      <c r="D44" s="5" t="s">
        <v>6</v>
      </c>
    </row>
    <row r="45" spans="1:4" ht="12.75" customHeight="1" x14ac:dyDescent="0.2">
      <c r="A45" s="18" t="s">
        <v>81</v>
      </c>
      <c r="B45" s="6">
        <v>200</v>
      </c>
      <c r="C45" s="12"/>
      <c r="D45" s="5" t="s">
        <v>6</v>
      </c>
    </row>
    <row r="46" spans="1:4" ht="12.75" customHeight="1" x14ac:dyDescent="0.2">
      <c r="A46" s="18" t="s">
        <v>187</v>
      </c>
      <c r="B46" s="42">
        <v>40</v>
      </c>
      <c r="C46" s="58"/>
      <c r="D46" s="5" t="s">
        <v>185</v>
      </c>
    </row>
    <row r="47" spans="1:4" ht="12.75" customHeight="1" x14ac:dyDescent="0.2">
      <c r="A47" s="18" t="s">
        <v>83</v>
      </c>
      <c r="B47" s="6">
        <v>160</v>
      </c>
      <c r="C47" s="12"/>
      <c r="D47" s="5" t="s">
        <v>6</v>
      </c>
    </row>
    <row r="48" spans="1:4" ht="12.75" customHeight="1" x14ac:dyDescent="0.2">
      <c r="A48" s="18" t="s">
        <v>127</v>
      </c>
      <c r="B48" s="42">
        <v>64</v>
      </c>
      <c r="C48" s="57"/>
      <c r="D48" s="5" t="s">
        <v>6</v>
      </c>
    </row>
    <row r="49" spans="1:4" ht="12.75" customHeight="1" x14ac:dyDescent="0.2">
      <c r="A49" s="18" t="s">
        <v>188</v>
      </c>
      <c r="B49" s="59">
        <v>96</v>
      </c>
      <c r="C49" s="57"/>
      <c r="D49" s="5" t="s">
        <v>6</v>
      </c>
    </row>
    <row r="50" spans="1:4" ht="12.75" customHeight="1" x14ac:dyDescent="0.2">
      <c r="A50" s="18"/>
      <c r="B50" s="9"/>
      <c r="C50" s="9"/>
      <c r="D50" s="5"/>
    </row>
    <row r="51" spans="1:4" ht="12.75" customHeight="1" x14ac:dyDescent="0.2">
      <c r="A51" s="18" t="s">
        <v>189</v>
      </c>
      <c r="B51" s="59">
        <v>32</v>
      </c>
      <c r="C51" s="57"/>
      <c r="D51" s="5" t="s">
        <v>6</v>
      </c>
    </row>
    <row r="52" spans="1:4" ht="12.75" customHeight="1" x14ac:dyDescent="0.2">
      <c r="A52" s="18" t="s">
        <v>190</v>
      </c>
      <c r="B52" s="59">
        <v>64</v>
      </c>
      <c r="C52" s="57"/>
      <c r="D52" s="5" t="s">
        <v>6</v>
      </c>
    </row>
    <row r="53" spans="1:4" ht="12.75" customHeight="1" x14ac:dyDescent="0.2">
      <c r="D53" s="10"/>
    </row>
    <row r="54" spans="1:4" ht="12.75" customHeight="1" x14ac:dyDescent="0.2">
      <c r="A54" s="18" t="s">
        <v>191</v>
      </c>
      <c r="B54" s="17">
        <v>1.25</v>
      </c>
      <c r="C54" s="5" t="s">
        <v>2</v>
      </c>
      <c r="D54" s="5"/>
    </row>
    <row r="55" spans="1:4" ht="12.75" customHeight="1" x14ac:dyDescent="0.2">
      <c r="A55" s="18" t="s">
        <v>192</v>
      </c>
      <c r="B55" s="4">
        <v>0.7</v>
      </c>
      <c r="C55" s="5" t="s">
        <v>2</v>
      </c>
      <c r="D55" s="5"/>
    </row>
    <row r="56" spans="1:4" ht="12.75" customHeight="1" x14ac:dyDescent="0.2">
      <c r="A56" s="18" t="s">
        <v>72</v>
      </c>
      <c r="B56" s="4">
        <v>0.4</v>
      </c>
      <c r="C56" s="5" t="s">
        <v>2</v>
      </c>
      <c r="D56" s="5"/>
    </row>
    <row r="57" spans="1:4" ht="12.75" customHeight="1" x14ac:dyDescent="0.2">
      <c r="A57" s="18" t="s">
        <v>193</v>
      </c>
      <c r="B57" s="60">
        <v>0.33329999999999999</v>
      </c>
      <c r="C57" s="5" t="s">
        <v>2</v>
      </c>
      <c r="D57" s="5"/>
    </row>
    <row r="58" spans="1:4" ht="12.75" customHeight="1" x14ac:dyDescent="0.2">
      <c r="C58" s="5"/>
      <c r="D58" s="5"/>
    </row>
    <row r="59" spans="1:4" ht="12.75" customHeight="1" x14ac:dyDescent="0.2">
      <c r="C59" s="5"/>
      <c r="D59" s="5"/>
    </row>
    <row r="60" spans="1:4" ht="12.75" customHeight="1" x14ac:dyDescent="0.2">
      <c r="A60" s="1" t="s">
        <v>194</v>
      </c>
      <c r="C60" s="5"/>
      <c r="D60" s="5"/>
    </row>
    <row r="61" spans="1:4" ht="12.75" customHeight="1" x14ac:dyDescent="0.2">
      <c r="C61" s="5"/>
      <c r="D61" s="5"/>
    </row>
    <row r="62" spans="1:4" ht="12.75" customHeight="1" x14ac:dyDescent="0.2">
      <c r="A62" s="3" t="s">
        <v>22</v>
      </c>
      <c r="B62" s="21">
        <v>5000000000</v>
      </c>
      <c r="C62" s="5" t="s">
        <v>2</v>
      </c>
      <c r="D62" s="5"/>
    </row>
    <row r="63" spans="1:4" ht="12.75" customHeight="1" x14ac:dyDescent="0.2">
      <c r="A63" s="3" t="s">
        <v>195</v>
      </c>
      <c r="B63" s="21">
        <v>1700000000</v>
      </c>
      <c r="C63" s="5" t="s">
        <v>2</v>
      </c>
      <c r="D63" s="5"/>
    </row>
    <row r="64" spans="1:4" ht="12.75" customHeight="1" x14ac:dyDescent="0.2">
      <c r="A64" s="3" t="s">
        <v>196</v>
      </c>
      <c r="B64" s="4">
        <v>0.9</v>
      </c>
      <c r="C64" s="5" t="s">
        <v>2</v>
      </c>
      <c r="D64" s="5"/>
    </row>
    <row r="65" spans="1:4" ht="12.75" customHeight="1" x14ac:dyDescent="0.2">
      <c r="A65" s="3" t="s">
        <v>197</v>
      </c>
      <c r="B65" s="22"/>
    </row>
    <row r="66" spans="1:4" ht="12.75" customHeight="1" x14ac:dyDescent="0.2"/>
    <row r="67" spans="1:4" ht="12.75" customHeight="1" x14ac:dyDescent="0.2"/>
    <row r="68" spans="1:4" ht="12.75" customHeight="1" x14ac:dyDescent="0.2">
      <c r="A68" s="1" t="s">
        <v>198</v>
      </c>
    </row>
    <row r="69" spans="1:4" ht="12.75" customHeight="1" x14ac:dyDescent="0.2"/>
    <row r="70" spans="1:4" ht="12.75" customHeight="1" x14ac:dyDescent="0.2">
      <c r="A70" s="3" t="s">
        <v>199</v>
      </c>
      <c r="B70" s="6">
        <v>300</v>
      </c>
      <c r="C70" s="5" t="s">
        <v>200</v>
      </c>
    </row>
    <row r="71" spans="1:4" ht="12.75" customHeight="1" x14ac:dyDescent="0.2">
      <c r="A71" s="3" t="s">
        <v>201</v>
      </c>
      <c r="B71" s="17">
        <v>1.1200000000000001</v>
      </c>
      <c r="C71" s="5" t="s">
        <v>2</v>
      </c>
    </row>
    <row r="72" spans="1:4" ht="12.75" customHeight="1" x14ac:dyDescent="0.2">
      <c r="A72" s="3" t="s">
        <v>202</v>
      </c>
      <c r="B72" s="7"/>
      <c r="C72" t="s">
        <v>203</v>
      </c>
      <c r="D72" s="5" t="s">
        <v>6</v>
      </c>
    </row>
    <row r="73" spans="1:4" ht="12.75" customHeight="1" x14ac:dyDescent="0.2">
      <c r="A73" s="3" t="s">
        <v>204</v>
      </c>
      <c r="B73" s="12"/>
      <c r="C73" t="s">
        <v>203</v>
      </c>
      <c r="D73" s="5" t="s">
        <v>6</v>
      </c>
    </row>
    <row r="74" spans="1:4" ht="12.75" customHeight="1" x14ac:dyDescent="0.2">
      <c r="A74" s="3" t="s">
        <v>205</v>
      </c>
      <c r="B74" s="19"/>
      <c r="C74" s="5" t="s">
        <v>6</v>
      </c>
    </row>
    <row r="75" spans="1:4" ht="12.75" customHeight="1" x14ac:dyDescent="0.2"/>
    <row r="76" spans="1:4" ht="12.75" customHeight="1" x14ac:dyDescent="0.2"/>
    <row r="77" spans="1:4" ht="12.75" customHeight="1" x14ac:dyDescent="0.2">
      <c r="A77" s="1" t="s">
        <v>206</v>
      </c>
    </row>
    <row r="78" spans="1:4" ht="12.75" customHeight="1" x14ac:dyDescent="0.2"/>
    <row r="79" spans="1:4" ht="12.75" customHeight="1" x14ac:dyDescent="0.2">
      <c r="A79" s="3" t="s">
        <v>207</v>
      </c>
      <c r="B79" s="26">
        <v>7</v>
      </c>
      <c r="C79" s="5" t="s">
        <v>2</v>
      </c>
    </row>
    <row r="80" spans="1:4" ht="12.75" customHeight="1" x14ac:dyDescent="0.2">
      <c r="A80" s="3" t="s">
        <v>208</v>
      </c>
      <c r="B80" s="26">
        <v>30</v>
      </c>
      <c r="C80" s="5" t="s">
        <v>2</v>
      </c>
    </row>
    <row r="81" spans="1:3" ht="12.75" customHeight="1" x14ac:dyDescent="0.2">
      <c r="A81" s="3" t="s">
        <v>209</v>
      </c>
      <c r="B81" s="26">
        <v>25</v>
      </c>
      <c r="C81" s="5" t="s">
        <v>2</v>
      </c>
    </row>
    <row r="82" spans="1:3" ht="12.75" customHeight="1" x14ac:dyDescent="0.2">
      <c r="A82" s="3" t="s">
        <v>210</v>
      </c>
      <c r="B82" s="7"/>
      <c r="C82" s="5" t="s">
        <v>6</v>
      </c>
    </row>
    <row r="83" spans="1:3" ht="12.75" customHeight="1" x14ac:dyDescent="0.2">
      <c r="A83" s="3" t="s">
        <v>211</v>
      </c>
      <c r="B83" s="7"/>
      <c r="C83" s="5" t="s">
        <v>6</v>
      </c>
    </row>
    <row r="84" spans="1:3" ht="12.75" customHeight="1" x14ac:dyDescent="0.2"/>
    <row r="85" spans="1:3" ht="12.75" customHeight="1" x14ac:dyDescent="0.2"/>
    <row r="86" spans="1:3" ht="12.75" customHeight="1" x14ac:dyDescent="0.2">
      <c r="A86" s="1" t="s">
        <v>212</v>
      </c>
    </row>
    <row r="87" spans="1:3" ht="12.75" customHeight="1" x14ac:dyDescent="0.2"/>
    <row r="88" spans="1:3" ht="12.75" customHeight="1" x14ac:dyDescent="0.2">
      <c r="A88" s="3" t="s">
        <v>209</v>
      </c>
      <c r="B88" s="26">
        <v>15</v>
      </c>
      <c r="C88" s="5" t="s">
        <v>2</v>
      </c>
    </row>
    <row r="89" spans="1:3" ht="12.75" customHeight="1" x14ac:dyDescent="0.2">
      <c r="A89" s="3" t="s">
        <v>213</v>
      </c>
      <c r="B89" s="26">
        <v>22</v>
      </c>
      <c r="C89" s="5" t="s">
        <v>2</v>
      </c>
    </row>
    <row r="90" spans="1:3" ht="12.75" customHeight="1" x14ac:dyDescent="0.2">
      <c r="A90" s="3" t="s">
        <v>214</v>
      </c>
      <c r="B90" s="26">
        <v>5</v>
      </c>
      <c r="C90" s="5" t="s">
        <v>2</v>
      </c>
    </row>
    <row r="91" spans="1:3" ht="12.75" customHeight="1" x14ac:dyDescent="0.2">
      <c r="A91" s="3" t="s">
        <v>215</v>
      </c>
      <c r="B91" s="7"/>
      <c r="C91" s="5" t="s">
        <v>6</v>
      </c>
    </row>
    <row r="92" spans="1:3" ht="12.75" customHeight="1" x14ac:dyDescent="0.2">
      <c r="A92" s="3" t="s">
        <v>216</v>
      </c>
      <c r="B92" s="7"/>
      <c r="C92" s="5" t="s">
        <v>6</v>
      </c>
    </row>
    <row r="93" spans="1:3" ht="12.7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/>
  </sheetViews>
  <sheetFormatPr defaultColWidth="14.42578125" defaultRowHeight="15" customHeight="1" x14ac:dyDescent="0.2"/>
  <cols>
    <col min="1" max="1" width="46.5703125" customWidth="1"/>
    <col min="2" max="2" width="18.140625" customWidth="1"/>
    <col min="3" max="3" width="18.7109375" customWidth="1"/>
    <col min="4" max="4" width="14" customWidth="1"/>
    <col min="5" max="26" width="8" customWidth="1"/>
  </cols>
  <sheetData>
    <row r="1" spans="1:3" ht="12.75" customHeight="1" x14ac:dyDescent="0.2">
      <c r="A1" s="1" t="s">
        <v>142</v>
      </c>
    </row>
    <row r="2" spans="1:3" ht="12.75" customHeight="1" x14ac:dyDescent="0.2">
      <c r="A2" s="1"/>
    </row>
    <row r="3" spans="1:3" ht="12.75" customHeight="1" x14ac:dyDescent="0.2">
      <c r="A3" s="3" t="s">
        <v>143</v>
      </c>
      <c r="B3" s="15">
        <v>1.67</v>
      </c>
      <c r="C3" t="s">
        <v>144</v>
      </c>
    </row>
    <row r="4" spans="1:3" ht="12.75" customHeight="1" x14ac:dyDescent="0.2">
      <c r="A4" s="3" t="s">
        <v>145</v>
      </c>
      <c r="B4" s="35"/>
      <c r="C4" t="s">
        <v>146</v>
      </c>
    </row>
    <row r="5" spans="1:3" ht="12.75" customHeight="1" x14ac:dyDescent="0.2">
      <c r="A5" s="3"/>
      <c r="B5" s="41"/>
      <c r="C5" s="9"/>
    </row>
    <row r="6" spans="1:3" ht="12.75" customHeight="1" x14ac:dyDescent="0.2">
      <c r="A6" s="3"/>
      <c r="B6" s="29"/>
      <c r="C6" s="9"/>
    </row>
    <row r="7" spans="1:3" ht="12.75" customHeight="1" x14ac:dyDescent="0.2">
      <c r="A7" s="1" t="s">
        <v>147</v>
      </c>
      <c r="B7" s="29"/>
      <c r="C7" s="9"/>
    </row>
    <row r="8" spans="1:3" ht="12.75" customHeight="1" x14ac:dyDescent="0.2">
      <c r="A8" s="1"/>
      <c r="B8" s="29"/>
      <c r="C8" s="9"/>
    </row>
    <row r="9" spans="1:3" ht="12.75" customHeight="1" x14ac:dyDescent="0.2">
      <c r="A9" s="3" t="s">
        <v>148</v>
      </c>
      <c r="B9" s="2"/>
      <c r="C9" s="2"/>
    </row>
    <row r="10" spans="1:3" ht="12.75" customHeight="1" x14ac:dyDescent="0.2">
      <c r="A10" s="3" t="s">
        <v>149</v>
      </c>
      <c r="B10" s="17">
        <v>3.48</v>
      </c>
      <c r="C10" s="2" t="s">
        <v>150</v>
      </c>
    </row>
    <row r="11" spans="1:3" ht="12.75" customHeight="1" x14ac:dyDescent="0.2">
      <c r="A11" s="3" t="s">
        <v>149</v>
      </c>
      <c r="B11" s="17">
        <v>101.8</v>
      </c>
      <c r="C11" s="2" t="s">
        <v>151</v>
      </c>
    </row>
    <row r="12" spans="1:3" ht="12.75" customHeight="1" x14ac:dyDescent="0.2">
      <c r="A12" s="3" t="s">
        <v>152</v>
      </c>
      <c r="B12" s="35"/>
      <c r="C12" s="2"/>
    </row>
    <row r="13" spans="1:3" ht="12.75" customHeight="1" x14ac:dyDescent="0.2">
      <c r="A13" s="3"/>
      <c r="B13" s="41"/>
      <c r="C13" s="2"/>
    </row>
    <row r="14" spans="1:3" ht="12.75" customHeight="1" x14ac:dyDescent="0.2">
      <c r="A14" s="3"/>
      <c r="B14" s="41"/>
      <c r="C14" s="2"/>
    </row>
    <row r="15" spans="1:3" ht="12.75" customHeight="1" x14ac:dyDescent="0.2">
      <c r="A15" s="1" t="s">
        <v>153</v>
      </c>
      <c r="B15" s="41"/>
      <c r="C15" s="2"/>
    </row>
    <row r="16" spans="1:3" ht="12.75" customHeight="1" x14ac:dyDescent="0.2">
      <c r="B16" s="17">
        <v>500</v>
      </c>
      <c r="C16" s="2" t="s">
        <v>154</v>
      </c>
    </row>
    <row r="17" spans="1:4" ht="12.75" customHeight="1" x14ac:dyDescent="0.2">
      <c r="B17" s="17">
        <v>312.5</v>
      </c>
      <c r="C17" s="2" t="s">
        <v>155</v>
      </c>
    </row>
    <row r="18" spans="1:4" ht="12.75" customHeight="1" x14ac:dyDescent="0.2">
      <c r="A18" s="3" t="s">
        <v>156</v>
      </c>
      <c r="B18" s="35"/>
      <c r="C18" s="2" t="s">
        <v>157</v>
      </c>
      <c r="D18" s="2" t="s">
        <v>158</v>
      </c>
    </row>
    <row r="19" spans="1:4" ht="12.75" customHeight="1" x14ac:dyDescent="0.2">
      <c r="A19" s="3" t="s">
        <v>159</v>
      </c>
      <c r="B19" s="20"/>
      <c r="C19" s="2" t="s">
        <v>160</v>
      </c>
      <c r="D19" s="2" t="s">
        <v>158</v>
      </c>
    </row>
    <row r="20" spans="1:4" ht="12.75" customHeight="1" x14ac:dyDescent="0.2">
      <c r="B20" s="2"/>
      <c r="C20" s="2"/>
    </row>
    <row r="21" spans="1:4" ht="12.75" customHeight="1" x14ac:dyDescent="0.2">
      <c r="B21" s="2"/>
      <c r="C21" s="2"/>
    </row>
    <row r="22" spans="1:4" ht="12.75" customHeight="1" x14ac:dyDescent="0.2">
      <c r="A22" s="1" t="s">
        <v>161</v>
      </c>
      <c r="B22" s="2"/>
      <c r="C22" s="2"/>
    </row>
    <row r="23" spans="1:4" ht="12.75" customHeight="1" x14ac:dyDescent="0.2">
      <c r="B23" s="2"/>
      <c r="C23" s="2"/>
    </row>
    <row r="24" spans="1:4" ht="12.75" customHeight="1" x14ac:dyDescent="0.2">
      <c r="A24" s="3" t="s">
        <v>162</v>
      </c>
      <c r="B24" s="50">
        <v>0.18</v>
      </c>
      <c r="C24" s="2" t="s">
        <v>2</v>
      </c>
    </row>
    <row r="25" spans="1:4" ht="12.75" customHeight="1" x14ac:dyDescent="0.2">
      <c r="A25" s="3" t="s">
        <v>163</v>
      </c>
      <c r="B25" s="17">
        <v>1.1000000000000001</v>
      </c>
    </row>
    <row r="26" spans="1:4" ht="12.75" customHeight="1" x14ac:dyDescent="0.2">
      <c r="A26" s="3" t="s">
        <v>164</v>
      </c>
      <c r="B26" s="51"/>
      <c r="C26" s="2" t="s">
        <v>158</v>
      </c>
    </row>
    <row r="27" spans="1:4" ht="12.75" customHeight="1" x14ac:dyDescent="0.2">
      <c r="A27" s="3" t="s">
        <v>165</v>
      </c>
      <c r="B27" s="35"/>
      <c r="C27" s="2" t="s">
        <v>158</v>
      </c>
    </row>
    <row r="28" spans="1:4" ht="12.75" customHeight="1" x14ac:dyDescent="0.2">
      <c r="A28" s="3"/>
      <c r="B28" s="28"/>
      <c r="C28" s="2"/>
    </row>
    <row r="29" spans="1:4" ht="12.75" customHeight="1" x14ac:dyDescent="0.2">
      <c r="B29" s="2"/>
      <c r="C29" s="2"/>
    </row>
    <row r="30" spans="1:4" ht="12.75" customHeight="1" x14ac:dyDescent="0.2">
      <c r="A30" s="1" t="s">
        <v>166</v>
      </c>
      <c r="B30" s="2"/>
      <c r="C30" s="2"/>
    </row>
    <row r="31" spans="1:4" ht="12.75" customHeight="1" x14ac:dyDescent="0.2">
      <c r="A31" s="1"/>
      <c r="B31" s="28"/>
      <c r="C31" s="2"/>
    </row>
    <row r="32" spans="1:4" ht="12.75" customHeight="1" x14ac:dyDescent="0.2">
      <c r="A32" s="3" t="s">
        <v>167</v>
      </c>
      <c r="B32" s="9">
        <v>6.65</v>
      </c>
      <c r="C32" s="2" t="s">
        <v>2</v>
      </c>
    </row>
    <row r="33" spans="1:5" ht="12.75" customHeight="1" x14ac:dyDescent="0.2">
      <c r="A33" s="3" t="s">
        <v>168</v>
      </c>
      <c r="B33" s="9">
        <v>1.67</v>
      </c>
      <c r="C33" s="2" t="s">
        <v>2</v>
      </c>
    </row>
    <row r="34" spans="1:5" ht="12.75" customHeight="1" x14ac:dyDescent="0.2">
      <c r="A34" s="3" t="s">
        <v>169</v>
      </c>
      <c r="B34" s="19"/>
      <c r="C34" s="5" t="s">
        <v>6</v>
      </c>
    </row>
    <row r="35" spans="1:5" ht="12.75" customHeight="1" x14ac:dyDescent="0.2">
      <c r="B35" s="2"/>
      <c r="C35" s="2"/>
    </row>
    <row r="36" spans="1:5" ht="12.75" customHeight="1" x14ac:dyDescent="0.2">
      <c r="A36" s="1"/>
      <c r="B36" s="2"/>
      <c r="C36" s="2"/>
    </row>
    <row r="37" spans="1:5" ht="12.75" customHeight="1" x14ac:dyDescent="0.2">
      <c r="A37" s="1" t="s">
        <v>170</v>
      </c>
      <c r="B37" s="2"/>
      <c r="C37" s="2"/>
    </row>
    <row r="38" spans="1:5" ht="12.75" customHeight="1" x14ac:dyDescent="0.2">
      <c r="A38" s="3"/>
      <c r="B38" s="28"/>
      <c r="C38" s="2"/>
    </row>
    <row r="39" spans="1:5" ht="12.75" customHeight="1" x14ac:dyDescent="0.2">
      <c r="A39" s="3" t="s">
        <v>171</v>
      </c>
      <c r="B39" s="9">
        <v>12.8</v>
      </c>
      <c r="C39" s="2" t="s">
        <v>2</v>
      </c>
    </row>
    <row r="40" spans="1:5" ht="12.75" customHeight="1" x14ac:dyDescent="0.2">
      <c r="A40" s="3" t="s">
        <v>172</v>
      </c>
      <c r="B40" s="26">
        <v>10</v>
      </c>
      <c r="C40" s="2" t="s">
        <v>2</v>
      </c>
    </row>
    <row r="41" spans="1:5" ht="12.75" customHeight="1" x14ac:dyDescent="0.2">
      <c r="A41" s="1" t="s">
        <v>173</v>
      </c>
      <c r="B41" s="52"/>
      <c r="C41" s="5" t="s">
        <v>6</v>
      </c>
    </row>
    <row r="42" spans="1:5" ht="12.75" customHeight="1" x14ac:dyDescent="0.2">
      <c r="B42" s="2"/>
      <c r="C42" s="2"/>
    </row>
    <row r="43" spans="1:5" ht="12.75" customHeight="1" x14ac:dyDescent="0.2">
      <c r="A43" s="1"/>
      <c r="B43" s="2"/>
      <c r="C43" s="2"/>
      <c r="D43" s="2"/>
      <c r="E43" s="2"/>
    </row>
    <row r="44" spans="1:5" ht="12.75" customHeight="1" x14ac:dyDescent="0.2">
      <c r="A44" s="2"/>
      <c r="B44" s="2"/>
      <c r="C44" s="2"/>
      <c r="D44" s="2"/>
      <c r="E44" s="2"/>
    </row>
    <row r="45" spans="1:5" ht="12.75" customHeight="1" x14ac:dyDescent="0.2">
      <c r="A45" s="9"/>
      <c r="B45" s="45"/>
      <c r="C45" s="45"/>
      <c r="D45" s="2"/>
      <c r="E45" s="2"/>
    </row>
    <row r="46" spans="1:5" ht="12.75" customHeight="1" x14ac:dyDescent="0.2">
      <c r="A46" s="18"/>
      <c r="B46" s="26"/>
      <c r="C46" s="15"/>
      <c r="D46" s="5"/>
      <c r="E46" s="9"/>
    </row>
    <row r="47" spans="1:5" ht="12.75" customHeight="1" x14ac:dyDescent="0.2">
      <c r="A47" s="18"/>
      <c r="B47" s="45"/>
      <c r="C47" s="53"/>
      <c r="D47" s="5"/>
      <c r="E47" s="9"/>
    </row>
    <row r="48" spans="1:5" ht="12.75" customHeight="1" x14ac:dyDescent="0.2">
      <c r="A48" s="18"/>
      <c r="B48" s="26"/>
      <c r="C48" s="15"/>
      <c r="D48" s="5"/>
      <c r="E48" s="9"/>
    </row>
    <row r="49" spans="1:5" ht="12.75" customHeight="1" x14ac:dyDescent="0.2">
      <c r="A49" s="18"/>
      <c r="B49" s="45"/>
      <c r="C49" s="45"/>
      <c r="D49" s="5"/>
      <c r="E49" s="9"/>
    </row>
    <row r="50" spans="1:5" ht="12.75" customHeight="1" x14ac:dyDescent="0.2">
      <c r="A50" s="18"/>
      <c r="B50" s="26"/>
      <c r="C50" s="15"/>
      <c r="D50" s="5"/>
      <c r="E50" s="9"/>
    </row>
    <row r="51" spans="1:5" ht="12.75" customHeight="1" x14ac:dyDescent="0.2">
      <c r="A51" s="18"/>
      <c r="B51" s="45"/>
      <c r="C51" s="53"/>
      <c r="D51" s="5"/>
      <c r="E51" s="9"/>
    </row>
    <row r="52" spans="1:5" ht="12.75" customHeight="1" x14ac:dyDescent="0.2">
      <c r="A52" s="18"/>
      <c r="B52" s="27"/>
      <c r="C52" s="53"/>
      <c r="D52" s="5"/>
      <c r="E52" s="9"/>
    </row>
    <row r="53" spans="1:5" ht="12.75" customHeight="1" x14ac:dyDescent="0.2">
      <c r="A53" s="18"/>
      <c r="B53" s="9"/>
      <c r="C53" s="9"/>
      <c r="D53" s="5"/>
      <c r="E53" s="9"/>
    </row>
    <row r="54" spans="1:5" ht="12.75" customHeight="1" x14ac:dyDescent="0.2">
      <c r="A54" s="18"/>
      <c r="B54" s="27"/>
      <c r="C54" s="53"/>
      <c r="D54" s="5"/>
      <c r="E54" s="9"/>
    </row>
    <row r="55" spans="1:5" ht="12.75" customHeight="1" x14ac:dyDescent="0.2">
      <c r="A55" s="18"/>
      <c r="B55" s="27"/>
      <c r="C55" s="53"/>
      <c r="D55" s="5"/>
      <c r="E55" s="9"/>
    </row>
    <row r="56" spans="1:5" ht="12.75" customHeight="1" x14ac:dyDescent="0.2">
      <c r="A56" s="2"/>
      <c r="B56" s="2"/>
      <c r="C56" s="2"/>
      <c r="D56" s="10"/>
      <c r="E56" s="2"/>
    </row>
    <row r="57" spans="1:5" ht="12.75" customHeight="1" x14ac:dyDescent="0.2">
      <c r="A57" s="18"/>
      <c r="B57" s="9"/>
      <c r="C57" s="5"/>
      <c r="D57" s="5"/>
      <c r="E57" s="2"/>
    </row>
    <row r="58" spans="1:5" ht="12.75" customHeight="1" x14ac:dyDescent="0.2">
      <c r="A58" s="18"/>
      <c r="B58" s="29"/>
      <c r="C58" s="5"/>
      <c r="D58" s="5"/>
      <c r="E58" s="2"/>
    </row>
    <row r="59" spans="1:5" ht="12.75" customHeight="1" x14ac:dyDescent="0.2">
      <c r="A59" s="18"/>
      <c r="B59" s="29"/>
      <c r="C59" s="5"/>
      <c r="D59" s="5"/>
      <c r="E59" s="2"/>
    </row>
    <row r="60" spans="1:5" ht="12.75" customHeight="1" x14ac:dyDescent="0.2">
      <c r="A60" s="18"/>
      <c r="B60" s="28"/>
      <c r="C60" s="5"/>
      <c r="D60" s="5"/>
      <c r="E60" s="2"/>
    </row>
    <row r="61" spans="1:5" ht="12.75" customHeight="1" x14ac:dyDescent="0.2">
      <c r="A61" s="2"/>
      <c r="B61" s="2"/>
      <c r="C61" s="5"/>
      <c r="D61" s="5"/>
      <c r="E61" s="2"/>
    </row>
    <row r="62" spans="1:5" ht="12.75" customHeight="1" x14ac:dyDescent="0.2">
      <c r="A62" s="2"/>
      <c r="B62" s="2"/>
      <c r="C62" s="5"/>
      <c r="D62" s="5"/>
      <c r="E62" s="2"/>
    </row>
    <row r="63" spans="1:5" ht="12.75" customHeight="1" x14ac:dyDescent="0.2">
      <c r="A63" s="1"/>
      <c r="B63" s="2"/>
      <c r="C63" s="5"/>
      <c r="D63" s="5"/>
      <c r="E63" s="2"/>
    </row>
    <row r="64" spans="1:5" ht="12.75" customHeight="1" x14ac:dyDescent="0.2">
      <c r="A64" s="2"/>
      <c r="B64" s="2"/>
      <c r="C64" s="5"/>
      <c r="D64" s="5"/>
      <c r="E64" s="2"/>
    </row>
    <row r="65" spans="1:5" ht="12.75" customHeight="1" x14ac:dyDescent="0.2">
      <c r="A65" s="3"/>
      <c r="B65" s="54"/>
      <c r="C65" s="5"/>
      <c r="D65" s="5"/>
      <c r="E65" s="2"/>
    </row>
    <row r="66" spans="1:5" ht="12.75" customHeight="1" x14ac:dyDescent="0.2">
      <c r="A66" s="3"/>
      <c r="B66" s="54"/>
      <c r="C66" s="5"/>
      <c r="D66" s="5"/>
      <c r="E66" s="2"/>
    </row>
    <row r="67" spans="1:5" ht="12.75" customHeight="1" x14ac:dyDescent="0.2">
      <c r="A67" s="3"/>
      <c r="B67" s="29"/>
      <c r="C67" s="5"/>
      <c r="D67" s="5"/>
      <c r="E67" s="2"/>
    </row>
    <row r="68" spans="1:5" ht="12.75" customHeight="1" x14ac:dyDescent="0.2">
      <c r="A68" s="2"/>
      <c r="B68" s="2"/>
      <c r="C68" s="2"/>
      <c r="D68" s="2"/>
      <c r="E68" s="2"/>
    </row>
    <row r="69" spans="1:5" ht="12.75" customHeight="1" x14ac:dyDescent="0.2">
      <c r="A69" s="3"/>
      <c r="B69" s="54"/>
      <c r="C69" s="2"/>
      <c r="D69" s="2"/>
      <c r="E69" s="2"/>
    </row>
    <row r="70" spans="1:5" ht="12.75" customHeight="1" x14ac:dyDescent="0.2">
      <c r="A70" s="2"/>
      <c r="B70" s="2"/>
      <c r="C70" s="2"/>
      <c r="D70" s="2"/>
      <c r="E70" s="2"/>
    </row>
    <row r="71" spans="1:5" ht="12.75" customHeight="1" x14ac:dyDescent="0.2">
      <c r="A71" s="2"/>
      <c r="B71" s="2"/>
      <c r="C71" s="2"/>
      <c r="D71" s="2"/>
      <c r="E71" s="2"/>
    </row>
    <row r="72" spans="1:5" ht="12.75" customHeight="1" x14ac:dyDescent="0.2">
      <c r="A72" s="1"/>
      <c r="B72" s="2"/>
      <c r="C72" s="2"/>
      <c r="D72" s="2"/>
      <c r="E72" s="2"/>
    </row>
    <row r="73" spans="1:5" ht="12.75" customHeight="1" x14ac:dyDescent="0.2">
      <c r="A73" s="2"/>
      <c r="B73" s="2"/>
      <c r="C73" s="2"/>
      <c r="D73" s="2"/>
      <c r="E73" s="2"/>
    </row>
    <row r="74" spans="1:5" ht="12.75" customHeight="1" x14ac:dyDescent="0.2">
      <c r="A74" s="3"/>
      <c r="B74" s="26"/>
      <c r="C74" s="5"/>
      <c r="D74" s="2"/>
      <c r="E74" s="2"/>
    </row>
    <row r="75" spans="1:5" ht="12.75" customHeight="1" x14ac:dyDescent="0.2">
      <c r="A75" s="3"/>
      <c r="B75" s="9"/>
      <c r="C75" s="5"/>
      <c r="D75" s="2"/>
      <c r="E75" s="2"/>
    </row>
    <row r="76" spans="1:5" ht="12.75" customHeight="1" x14ac:dyDescent="0.2">
      <c r="A76" s="3"/>
      <c r="B76" s="26"/>
      <c r="C76" s="2"/>
      <c r="D76" s="5"/>
      <c r="E76" s="2"/>
    </row>
    <row r="77" spans="1:5" ht="12.75" customHeight="1" x14ac:dyDescent="0.2">
      <c r="A77" s="3"/>
      <c r="B77" s="15"/>
      <c r="C77" s="2"/>
      <c r="D77" s="5"/>
      <c r="E77" s="2"/>
    </row>
    <row r="78" spans="1:5" ht="12.75" customHeight="1" x14ac:dyDescent="0.2">
      <c r="A78" s="3"/>
      <c r="B78" s="41"/>
      <c r="C78" s="5"/>
      <c r="D78" s="2"/>
      <c r="E78" s="2"/>
    </row>
    <row r="79" spans="1:5" ht="12.75" customHeight="1" x14ac:dyDescent="0.2">
      <c r="A79" s="2"/>
      <c r="B79" s="2"/>
      <c r="C79" s="2"/>
      <c r="D79" s="2"/>
      <c r="E79" s="2"/>
    </row>
    <row r="80" spans="1: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defaultColWidth="14.42578125" defaultRowHeight="15" customHeight="1" x14ac:dyDescent="0.2"/>
  <cols>
    <col min="1" max="1" width="54.7109375" customWidth="1"/>
    <col min="2" max="2" width="15.140625" customWidth="1"/>
    <col min="3" max="3" width="52.7109375" customWidth="1"/>
    <col min="4" max="26" width="8" customWidth="1"/>
  </cols>
  <sheetData>
    <row r="1" spans="1:4" ht="12.75" customHeight="1" x14ac:dyDescent="0.2">
      <c r="A1" s="1" t="s">
        <v>217</v>
      </c>
    </row>
    <row r="2" spans="1:4" ht="12.75" customHeight="1" x14ac:dyDescent="0.2"/>
    <row r="3" spans="1:4" ht="12.75" customHeight="1" x14ac:dyDescent="0.2">
      <c r="A3" s="9" t="s">
        <v>2</v>
      </c>
    </row>
    <row r="4" spans="1:4" ht="12.75" customHeight="1" x14ac:dyDescent="0.2">
      <c r="A4" s="9" t="s">
        <v>218</v>
      </c>
      <c r="B4" s="6">
        <v>300</v>
      </c>
      <c r="C4" s="9" t="s">
        <v>1</v>
      </c>
      <c r="D4" s="6">
        <v>400</v>
      </c>
    </row>
    <row r="5" spans="1:4" ht="12.75" customHeight="1" x14ac:dyDescent="0.2">
      <c r="A5" s="9" t="s">
        <v>219</v>
      </c>
      <c r="B5" s="42">
        <v>500</v>
      </c>
      <c r="C5" s="9" t="s">
        <v>3</v>
      </c>
      <c r="D5" s="42">
        <v>400</v>
      </c>
    </row>
    <row r="6" spans="1:4" ht="12.75" customHeight="1" x14ac:dyDescent="0.2">
      <c r="A6" s="9" t="s">
        <v>220</v>
      </c>
      <c r="B6" s="59">
        <f>B4+B5</f>
        <v>800</v>
      </c>
      <c r="C6" s="9" t="s">
        <v>221</v>
      </c>
      <c r="D6" s="59">
        <f>D4+D5</f>
        <v>800</v>
      </c>
    </row>
    <row r="7" spans="1:4" ht="12.75" customHeight="1" x14ac:dyDescent="0.2">
      <c r="A7" s="9"/>
      <c r="B7" s="27"/>
      <c r="C7" s="9"/>
      <c r="D7" s="27"/>
    </row>
    <row r="8" spans="1:4" ht="12.75" customHeight="1" x14ac:dyDescent="0.2">
      <c r="A8" s="9" t="s">
        <v>222</v>
      </c>
      <c r="B8" s="21">
        <v>100</v>
      </c>
      <c r="C8" s="9" t="s">
        <v>2</v>
      </c>
      <c r="D8" s="27"/>
    </row>
    <row r="9" spans="1:4" ht="12.75" customHeight="1" x14ac:dyDescent="0.2">
      <c r="A9" s="9"/>
      <c r="B9" s="41"/>
      <c r="C9" s="9"/>
      <c r="D9" s="9"/>
    </row>
    <row r="10" spans="1:4" ht="12.75" customHeight="1" x14ac:dyDescent="0.2">
      <c r="A10" s="3" t="s">
        <v>223</v>
      </c>
      <c r="B10" s="8"/>
      <c r="C10" s="9" t="s">
        <v>224</v>
      </c>
    </row>
    <row r="11" spans="1:4" ht="12.75" customHeight="1" x14ac:dyDescent="0.2">
      <c r="B11" s="41"/>
    </row>
    <row r="12" spans="1:4" ht="12.75" customHeight="1" x14ac:dyDescent="0.2">
      <c r="A12" s="3" t="s">
        <v>225</v>
      </c>
      <c r="B12" s="8"/>
      <c r="C12" s="9" t="s">
        <v>224</v>
      </c>
    </row>
    <row r="13" spans="1:4" ht="12.75" customHeight="1" x14ac:dyDescent="0.2">
      <c r="B13" s="41"/>
    </row>
    <row r="14" spans="1:4" ht="12.75" customHeight="1" x14ac:dyDescent="0.2">
      <c r="A14" s="1"/>
      <c r="B14" s="41"/>
    </row>
    <row r="15" spans="1:4" ht="12.75" customHeight="1" x14ac:dyDescent="0.2">
      <c r="A15" s="1" t="s">
        <v>226</v>
      </c>
      <c r="B15" s="41"/>
    </row>
    <row r="16" spans="1:4" ht="12.75" customHeight="1" x14ac:dyDescent="0.2">
      <c r="A16" s="3"/>
      <c r="B16" s="41"/>
    </row>
    <row r="17" spans="1:3" ht="12.75" customHeight="1" x14ac:dyDescent="0.2">
      <c r="A17" s="3" t="s">
        <v>227</v>
      </c>
      <c r="B17" s="6">
        <v>1000</v>
      </c>
      <c r="C17" t="s">
        <v>2</v>
      </c>
    </row>
    <row r="18" spans="1:3" ht="12.75" customHeight="1" x14ac:dyDescent="0.2">
      <c r="B18" s="41"/>
    </row>
    <row r="19" spans="1:3" ht="12.75" customHeight="1" x14ac:dyDescent="0.2">
      <c r="A19" s="3" t="s">
        <v>228</v>
      </c>
      <c r="B19" s="41"/>
      <c r="C19" t="s">
        <v>229</v>
      </c>
    </row>
    <row r="20" spans="1:3" ht="12.75" customHeight="1" x14ac:dyDescent="0.2">
      <c r="B20" s="41"/>
    </row>
    <row r="21" spans="1:3" ht="12.75" customHeight="1" x14ac:dyDescent="0.2">
      <c r="A21" s="61" t="s">
        <v>230</v>
      </c>
      <c r="B21" s="62"/>
      <c r="C21" t="s">
        <v>231</v>
      </c>
    </row>
    <row r="22" spans="1:3" ht="12.75" customHeight="1" x14ac:dyDescent="0.2">
      <c r="A22" s="61" t="s">
        <v>232</v>
      </c>
      <c r="B22" s="62"/>
      <c r="C22" t="s">
        <v>233</v>
      </c>
    </row>
    <row r="23" spans="1:3" ht="12.75" customHeight="1" x14ac:dyDescent="0.2">
      <c r="A23" s="61" t="s">
        <v>234</v>
      </c>
      <c r="B23" s="17"/>
      <c r="C23" t="s">
        <v>235</v>
      </c>
    </row>
    <row r="24" spans="1:3" ht="12.75" customHeight="1" x14ac:dyDescent="0.2">
      <c r="A24" s="61" t="s">
        <v>236</v>
      </c>
      <c r="B24" s="17"/>
      <c r="C24" t="s">
        <v>237</v>
      </c>
    </row>
    <row r="25" spans="1:3" ht="12.75" customHeight="1" x14ac:dyDescent="0.2">
      <c r="A25" s="61" t="s">
        <v>238</v>
      </c>
      <c r="B25" s="17"/>
      <c r="C25" t="s">
        <v>239</v>
      </c>
    </row>
    <row r="26" spans="1:3" ht="12.75" customHeight="1" x14ac:dyDescent="0.2">
      <c r="A26" s="61" t="s">
        <v>240</v>
      </c>
      <c r="B26" s="17"/>
      <c r="C26" t="s">
        <v>241</v>
      </c>
    </row>
    <row r="27" spans="1:3" ht="12.75" customHeight="1" x14ac:dyDescent="0.2">
      <c r="A27" s="61" t="s">
        <v>242</v>
      </c>
      <c r="B27" s="17"/>
      <c r="C27" t="s">
        <v>243</v>
      </c>
    </row>
    <row r="28" spans="1:3" ht="12.75" customHeight="1" x14ac:dyDescent="0.2">
      <c r="A28" s="63" t="s">
        <v>244</v>
      </c>
      <c r="B28" s="19"/>
      <c r="C28" t="s">
        <v>245</v>
      </c>
    </row>
    <row r="29" spans="1:3" ht="12.75" customHeight="1" x14ac:dyDescent="0.2">
      <c r="A29" s="64" t="s">
        <v>246</v>
      </c>
      <c r="B29" s="65"/>
      <c r="C29" t="s">
        <v>247</v>
      </c>
    </row>
    <row r="30" spans="1:3" ht="12.75" customHeight="1" x14ac:dyDescent="0.2">
      <c r="C30" s="18"/>
    </row>
    <row r="31" spans="1:3" ht="12.75" customHeight="1" x14ac:dyDescent="0.2">
      <c r="A31" s="3" t="s">
        <v>248</v>
      </c>
      <c r="B31" s="66"/>
    </row>
    <row r="32" spans="1:3" ht="12.75" customHeight="1" x14ac:dyDescent="0.2">
      <c r="B32" s="41"/>
    </row>
    <row r="33" spans="1:3" ht="12.75" customHeight="1" x14ac:dyDescent="0.2">
      <c r="B33" s="41"/>
    </row>
    <row r="34" spans="1:3" ht="12.75" customHeight="1" x14ac:dyDescent="0.2">
      <c r="A34" s="1" t="s">
        <v>249</v>
      </c>
      <c r="B34" s="41"/>
    </row>
    <row r="35" spans="1:3" ht="12.75" customHeight="1" x14ac:dyDescent="0.2"/>
    <row r="36" spans="1:3" ht="12.75" customHeight="1" x14ac:dyDescent="0.2">
      <c r="A36" s="3" t="s">
        <v>250</v>
      </c>
      <c r="B36" s="6">
        <v>1000</v>
      </c>
    </row>
    <row r="37" spans="1:3" ht="12.75" customHeight="1" x14ac:dyDescent="0.2">
      <c r="A37" s="3" t="s">
        <v>251</v>
      </c>
      <c r="B37" s="6">
        <v>40</v>
      </c>
    </row>
    <row r="38" spans="1:3" ht="12.75" customHeight="1" x14ac:dyDescent="0.2"/>
    <row r="39" spans="1:3" ht="12.75" customHeight="1" x14ac:dyDescent="0.2">
      <c r="A39" s="3" t="s">
        <v>252</v>
      </c>
      <c r="B39" s="20"/>
      <c r="C39" t="s">
        <v>253</v>
      </c>
    </row>
    <row r="40" spans="1:3" ht="12.75" customHeight="1" x14ac:dyDescent="0.2"/>
    <row r="41" spans="1:3" ht="12.75" customHeight="1" x14ac:dyDescent="0.2"/>
    <row r="42" spans="1:3" ht="12.75" customHeight="1" x14ac:dyDescent="0.2">
      <c r="A42" s="1" t="s">
        <v>254</v>
      </c>
    </row>
    <row r="43" spans="1:3" ht="12.75" customHeight="1" x14ac:dyDescent="0.2">
      <c r="B43" s="9" t="s">
        <v>255</v>
      </c>
      <c r="C43" s="9" t="s">
        <v>256</v>
      </c>
    </row>
    <row r="44" spans="1:3" ht="12.75" customHeight="1" x14ac:dyDescent="0.2">
      <c r="A44" s="3" t="s">
        <v>257</v>
      </c>
      <c r="B44" s="26">
        <v>18</v>
      </c>
      <c r="C44" s="7"/>
    </row>
    <row r="45" spans="1:3" ht="12.75" customHeight="1" x14ac:dyDescent="0.2">
      <c r="A45" s="3" t="s">
        <v>258</v>
      </c>
      <c r="B45" s="26">
        <v>21</v>
      </c>
      <c r="C45" s="7"/>
    </row>
    <row r="46" spans="1:3" ht="12.75" customHeight="1" x14ac:dyDescent="0.2">
      <c r="A46" s="3" t="s">
        <v>259</v>
      </c>
      <c r="B46" s="26">
        <v>25</v>
      </c>
      <c r="C46" s="7"/>
    </row>
    <row r="47" spans="1:3" ht="12.75" customHeight="1" x14ac:dyDescent="0.2">
      <c r="A47" s="3" t="s">
        <v>260</v>
      </c>
      <c r="B47" s="26">
        <v>70</v>
      </c>
      <c r="C47" s="7"/>
    </row>
    <row r="48" spans="1:3" ht="12.75" customHeight="1" x14ac:dyDescent="0.2">
      <c r="A48" s="3" t="s">
        <v>261</v>
      </c>
      <c r="B48" s="26">
        <v>21</v>
      </c>
    </row>
    <row r="49" spans="1:9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2.75" customHeight="1" x14ac:dyDescent="0.2">
      <c r="A50" s="3"/>
      <c r="B50" s="9"/>
      <c r="C50" s="2"/>
    </row>
    <row r="51" spans="1:9" ht="12.75" customHeight="1" x14ac:dyDescent="0.2">
      <c r="B51" s="2"/>
      <c r="C51" s="2"/>
    </row>
    <row r="52" spans="1:9" ht="12.75" customHeight="1" x14ac:dyDescent="0.2">
      <c r="B52" s="2"/>
      <c r="C52" s="2"/>
    </row>
    <row r="53" spans="1:9" ht="12.75" customHeight="1" x14ac:dyDescent="0.2">
      <c r="A53" s="1"/>
      <c r="B53" s="2"/>
      <c r="C53" s="2"/>
    </row>
    <row r="54" spans="1:9" ht="12.75" customHeight="1" x14ac:dyDescent="0.2">
      <c r="B54" s="2"/>
      <c r="C54" s="2"/>
    </row>
    <row r="55" spans="1:9" ht="12.75" customHeight="1" x14ac:dyDescent="0.2">
      <c r="A55" s="3"/>
      <c r="B55" s="41"/>
      <c r="C55" s="2"/>
    </row>
    <row r="56" spans="1:9" ht="12.75" customHeight="1" x14ac:dyDescent="0.2">
      <c r="B56" s="2"/>
      <c r="C56" s="2"/>
    </row>
    <row r="57" spans="1:9" ht="12.75" customHeight="1" x14ac:dyDescent="0.2">
      <c r="B57" s="2"/>
      <c r="C57" s="2"/>
    </row>
    <row r="58" spans="1:9" ht="12.75" customHeight="1" x14ac:dyDescent="0.2">
      <c r="B58" s="2"/>
      <c r="C58" s="2"/>
    </row>
    <row r="59" spans="1:9" ht="12.75" customHeight="1" x14ac:dyDescent="0.2">
      <c r="B59" s="2"/>
      <c r="C59" s="2"/>
    </row>
    <row r="60" spans="1:9" ht="12.75" customHeight="1" x14ac:dyDescent="0.2">
      <c r="B60" s="2"/>
      <c r="C60" s="2"/>
    </row>
    <row r="61" spans="1:9" ht="12.75" customHeight="1" x14ac:dyDescent="0.2">
      <c r="B61" s="2"/>
      <c r="C61" s="2"/>
    </row>
    <row r="62" spans="1:9" ht="12.75" customHeight="1" x14ac:dyDescent="0.2">
      <c r="B62" s="2"/>
      <c r="C62" s="2"/>
    </row>
    <row r="63" spans="1:9" ht="12.75" customHeight="1" x14ac:dyDescent="0.2">
      <c r="B63" s="2"/>
      <c r="C63" s="2"/>
    </row>
    <row r="64" spans="1:9" ht="12.75" customHeight="1" x14ac:dyDescent="0.2">
      <c r="B64" s="2"/>
      <c r="C64" s="2"/>
    </row>
    <row r="65" spans="2:3" ht="12.75" customHeight="1" x14ac:dyDescent="0.2">
      <c r="B65" s="2"/>
      <c r="C65" s="2"/>
    </row>
    <row r="66" spans="2:3" ht="12.75" customHeight="1" x14ac:dyDescent="0.2">
      <c r="B66" s="2"/>
      <c r="C66" s="2"/>
    </row>
    <row r="67" spans="2:3" ht="12.75" customHeight="1" x14ac:dyDescent="0.2">
      <c r="B67" s="2"/>
      <c r="C67" s="2"/>
    </row>
    <row r="68" spans="2:3" ht="12.75" customHeight="1" x14ac:dyDescent="0.2">
      <c r="B68" s="2"/>
      <c r="C68" s="2"/>
    </row>
    <row r="69" spans="2:3" ht="12.75" customHeight="1" x14ac:dyDescent="0.2">
      <c r="B69" s="2"/>
      <c r="C69" s="2"/>
    </row>
    <row r="70" spans="2:3" ht="12.75" customHeight="1" x14ac:dyDescent="0.2">
      <c r="B70" s="2"/>
      <c r="C70" s="2"/>
    </row>
    <row r="71" spans="2:3" ht="12.75" customHeight="1" x14ac:dyDescent="0.2">
      <c r="B71" s="2"/>
      <c r="C71" s="2"/>
    </row>
    <row r="72" spans="2:3" ht="12.75" customHeight="1" x14ac:dyDescent="0.2">
      <c r="B72" s="2"/>
      <c r="C72" s="2"/>
    </row>
    <row r="73" spans="2:3" ht="12.75" customHeight="1" x14ac:dyDescent="0.2">
      <c r="B73" s="2"/>
      <c r="C73" s="2"/>
    </row>
    <row r="74" spans="2:3" ht="12.75" customHeight="1" x14ac:dyDescent="0.2">
      <c r="B74" s="2"/>
      <c r="C74" s="2"/>
    </row>
    <row r="75" spans="2:3" ht="12.75" customHeight="1" x14ac:dyDescent="0.2">
      <c r="B75" s="2"/>
      <c r="C75" s="2"/>
    </row>
    <row r="76" spans="2:3" ht="12.75" customHeight="1" x14ac:dyDescent="0.2">
      <c r="B76" s="2"/>
      <c r="C76" s="2"/>
    </row>
    <row r="77" spans="2:3" ht="12.75" customHeight="1" x14ac:dyDescent="0.2">
      <c r="B77" s="2"/>
      <c r="C77" s="2"/>
    </row>
    <row r="78" spans="2:3" ht="12.75" customHeight="1" x14ac:dyDescent="0.2">
      <c r="B78" s="2"/>
      <c r="C78" s="2"/>
    </row>
    <row r="79" spans="2:3" ht="12.75" customHeight="1" x14ac:dyDescent="0.2"/>
    <row r="80" spans="2: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WEEK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wetinj</dc:creator>
  <cp:lastModifiedBy>wetinj</cp:lastModifiedBy>
  <dcterms:created xsi:type="dcterms:W3CDTF">2018-03-22T04:40:30Z</dcterms:created>
  <dcterms:modified xsi:type="dcterms:W3CDTF">2018-03-22T04:40:30Z</dcterms:modified>
</cp:coreProperties>
</file>